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<sst xmlns="http://schemas.openxmlformats.org/spreadsheetml/2006/main" count="447" uniqueCount="270">
  <si>
    <t>CURSO DE PREPARACIÓN PARA EL CONCURSO DE ASCENSO EN EL ESCALAFÓN</t>
  </si>
  <si>
    <t>TEST DE PREPARACIÓN PARA EL COMPONENTE PEDAGÓGICO</t>
  </si>
  <si>
    <r>
      <t>OBJETIVO:</t>
    </r>
    <r>
      <rPr>
        <sz val="10"/>
        <rFont val="Arial"/>
        <family val="0"/>
      </rPr>
      <t xml:space="preserve"> Preparar al docente para el examen de ascenso en el escalafón específicamente en el componente pedagógico</t>
    </r>
  </si>
  <si>
    <t>e</t>
  </si>
  <si>
    <t>d</t>
  </si>
  <si>
    <t>c</t>
  </si>
  <si>
    <t>b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</si>
  <si>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</si>
  <si>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</si>
  <si>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</si>
  <si>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</si>
  <si>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</si>
  <si>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</si>
  <si>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</si>
  <si>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</si>
  <si>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</si>
  <si>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</si>
  <si>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</si>
  <si>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</si>
  <si>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</si>
  <si>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</si>
  <si>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</si>
  <si>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</si>
  <si>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</si>
  <si>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</si>
  <si>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</si>
  <si>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</si>
  <si>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</si>
  <si>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</si>
  <si>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</si>
  <si>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</si>
  <si>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</si>
  <si>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</si>
  <si>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</si>
  <si>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</si>
  <si>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</si>
  <si>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</si>
  <si>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</si>
  <si>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SECCIÓN DE RESPUESTAS</t>
  </si>
  <si>
    <t>0.</t>
  </si>
  <si>
    <t xml:space="preserve">a. </t>
  </si>
  <si>
    <t>Aplicar estrategias que permitan concientizar a los estudiantes de la importancia de estudiar carreras de éste tipo</t>
  </si>
  <si>
    <t xml:space="preserve">b. </t>
  </si>
  <si>
    <t>c.</t>
  </si>
  <si>
    <t>Rediseñar el currículo institucional para formar bachilleres con formación técnica en estas áreas</t>
  </si>
  <si>
    <t xml:space="preserve">Obtener becas educativas para que los estudiantes de la institución puedan acceder a formación técnica de éste tipo </t>
  </si>
  <si>
    <t xml:space="preserve">d. </t>
  </si>
  <si>
    <t>debe permanecer  indiferente a la situación</t>
  </si>
  <si>
    <t>x</t>
  </si>
  <si>
    <t xml:space="preserve">e. </t>
  </si>
  <si>
    <t>concientizar a los padres de familia de la necesidad de la continuidad del proceso educativo.</t>
  </si>
  <si>
    <r>
      <t>TIEMPO ESTIMADO:</t>
    </r>
    <r>
      <rPr>
        <sz val="10"/>
        <rFont val="Arial"/>
        <family val="0"/>
      </rPr>
      <t xml:space="preserve"> 4O minutos</t>
    </r>
  </si>
  <si>
    <t xml:space="preserve">1. </t>
  </si>
  <si>
    <t>los proyectos no se han implementado correctamente</t>
  </si>
  <si>
    <t>Los miembros de la comunidad educativa no apoyan los proyectos</t>
  </si>
  <si>
    <t>los recursos destinados a la ejecución de éstos proyectos no son los adecuados</t>
  </si>
  <si>
    <t xml:space="preserve">la problemática de ésta comunidad educativa difiere de la problemática de la ciudad de Bogotá. </t>
  </si>
  <si>
    <t>El compromiso por parte de la institución educativa para con el proyecto no ha sido suficiente</t>
  </si>
  <si>
    <t>b.</t>
  </si>
  <si>
    <t>d.</t>
  </si>
  <si>
    <t>e.</t>
  </si>
  <si>
    <t>Establecer convenio con otras instituciones educativas para  formar estudiantes en otras ramas.</t>
  </si>
  <si>
    <t>Establecer convenios con empresas para asegurar empleos a los egresados.</t>
  </si>
  <si>
    <t>Crear proyectos pedagógicos que formen espíritu empresarial en los estudiantes para que creen sus propias empresas.</t>
  </si>
  <si>
    <t>Mejorar el plan de estudios para formar mecánicos más competentes.</t>
  </si>
  <si>
    <t>a.</t>
  </si>
  <si>
    <t>Contratar un pre- icfes que permita reforzar éstas áreas de formación</t>
  </si>
  <si>
    <t>Concientizar a  los padres de familia de la necesidad de matricular a sus hijos en un curso de Inglés.</t>
  </si>
  <si>
    <t>Mediante proyectos pedagógicos, asignar a los estudiantes trabajos complementarios en las áreas de Inglés y Lengua Castellana.</t>
  </si>
  <si>
    <t xml:space="preserve">Revisar el plan de estudios para determinar si es necesario reformular los contenidos y la intensidad horaria en éstas dos áreas. </t>
  </si>
  <si>
    <t>Comprar textos o cursos multimedia que permitan reforzar el aprendizaje en las áreas de Ingles y Lengua castellana.</t>
  </si>
  <si>
    <t>Emitir una circular que informe de la obligatoriedad del aula de audiovisuales.</t>
  </si>
  <si>
    <t>Poner a disposición de la comunidad el aula de audiovisuales para se emplee en capacitaciones de todo tipo.</t>
  </si>
  <si>
    <t>Concientizar a los docentes de la efectividad del uso de la tecnología en los procesos de enseñanza y aprendizaje.</t>
  </si>
  <si>
    <t>Adquirir material que pueda ser mostrado en el aula de audiovisuales.</t>
  </si>
  <si>
    <t>Plantear un proyecto pedagógico para tratar de resolver las situaciones problemáticas mas graves de la comunidad.</t>
  </si>
  <si>
    <t>Definir estrategias de acción encaminadas a capacitar a la comunidad acerca de la manera de mitigar sus necesidades más esenciales.</t>
  </si>
  <si>
    <t>Mediante un proyecto pedagógico involucrar a las diferentes entidades gubernamentales en la  solución de los problemas sociales.</t>
  </si>
  <si>
    <t>Hacer un reconocimiento de los problemas sociales a fin de solicitar ante quien sea necesario la ayuda correspondiente.</t>
  </si>
  <si>
    <t>Deben implementarse dentro del plan de estudios asignaturas en donde se enseñen estrategias de  cuidado del medio ambiente.</t>
  </si>
  <si>
    <t>Deben asignarse tareas y trabajos complementarios en cada asignatura que permitan formar conciencia de la necesidad de cuidar el medio ambiente.</t>
  </si>
  <si>
    <t>Deben realizarse continuas salidas pedagógicas para procurar el conocimiento del  ambiente y de este modo formar una conciencia ecológica.</t>
  </si>
  <si>
    <t>Deben diseñarse estrategias que permitan a los estudiantes reconocer la importancia del medio ambiente.</t>
  </si>
  <si>
    <t>las situaciones problemáticas del contexto.</t>
  </si>
  <si>
    <t>Las tradiciones, costumbres y principales actividades económicas y sociales de la comunidad</t>
  </si>
  <si>
    <t>Las condiciones de vulnerabilidad de la población</t>
  </si>
  <si>
    <t>Los medios y recursos que ofrece el contexto</t>
  </si>
  <si>
    <t>Las instituciones educativas de niveles superiores.</t>
  </si>
  <si>
    <t>Las entidades gubernamentales del contexto.</t>
  </si>
  <si>
    <t>Los estándares y competencias determinados por el gobierno.</t>
  </si>
  <si>
    <t>La comunidad educativa en general.</t>
  </si>
  <si>
    <t>Técnico porque mediante este proyecto se  establecen estrategias para  mediar conflictos.</t>
  </si>
  <si>
    <t>Emancipatorio porque mediante este proyecto  se determina la forma adecuada de resolver conflictos.</t>
  </si>
  <si>
    <t>Técnico porque mediante este proyecto se establecen jerarquías que permiten seguir patrones en la mediación de conflictos.</t>
  </si>
  <si>
    <t>Práctico porque mediante este proyecto los estudiantes reconocen las figuras de autoridad.</t>
  </si>
  <si>
    <t>Un espacio escolar apropiado para que aflore el currículo oculto es:</t>
  </si>
  <si>
    <t>Las diferentes clases establecidas  en el horario escolar.</t>
  </si>
  <si>
    <t>Las izadas de bandera y actos conmemorativos.</t>
  </si>
  <si>
    <t xml:space="preserve">El descanso  o ratos libres. </t>
  </si>
  <si>
    <t>Las prácticas de laboratorio.</t>
  </si>
  <si>
    <t>Los entrenamientos deportivos.</t>
  </si>
  <si>
    <t>Proponer una gran variedad de juegos y actividades para que los estudiantes se inscriban al que más les gusta.</t>
  </si>
  <si>
    <t>Desarrollar actividades de promoción para motivar a los estudiantes a participar en las actividades.</t>
  </si>
  <si>
    <t>Obtener recursos para la ejecución del proyecto.</t>
  </si>
  <si>
    <t>Realizar un estudio de las actividades y deportes favoritos de los estudiantes.</t>
  </si>
  <si>
    <t>Involucrar a toda la comunidad educativa en la ejecución del proyecto.</t>
  </si>
  <si>
    <t>los movimientos de la bolsa de valores</t>
  </si>
  <si>
    <t>la compra de artículos en la tienda escolar</t>
  </si>
  <si>
    <t>el movimiento de precios de la canasta familiar</t>
  </si>
  <si>
    <t>el uso de un cajero automático</t>
  </si>
  <si>
    <t>El intercambio de moneda extranjera.</t>
  </si>
  <si>
    <t>La elaboración de un trabajo de investigación acerca del tema.</t>
  </si>
  <si>
    <t>La redacción de un ensayo referente al concepto.</t>
  </si>
  <si>
    <t>La elaboración de un mapa conceptual acerca del tema.</t>
  </si>
  <si>
    <t>La presentación de una exposición acerca del tema.</t>
  </si>
  <si>
    <t>La elaboración de una maqueta acerca del tema.</t>
  </si>
  <si>
    <t>La charla es dada por una persona conocida por los estudiantes.</t>
  </si>
  <si>
    <t>La charla se realiza  para grupos pequeños de estudiantes.</t>
  </si>
  <si>
    <t>La charla se realiza en grupos bastante grandes</t>
  </si>
  <si>
    <t>La charla se realiza para toda la comunidad educativa</t>
  </si>
  <si>
    <t>La charla se realiza  utilizando medios audiovisuales.</t>
  </si>
  <si>
    <t>partir de algún tema de interés para los estudiantes que se conecte con la temática a abordar.</t>
  </si>
  <si>
    <t>Asignar un trabajo de investigación para que los estudiantes se enteren de la temática.</t>
  </si>
  <si>
    <t>Hacer una exposición magistral acerca del tema.</t>
  </si>
  <si>
    <t>Diseñar un  esquema que represente la temática a abordar.</t>
  </si>
  <si>
    <t>Iniciar la mesa redonda sin hacer preámbulo al tema.</t>
  </si>
  <si>
    <t>La resolución de problemas matemáticos.</t>
  </si>
  <si>
    <t>La práctica de una actividad deportiva</t>
  </si>
  <si>
    <t>La lectura de un libro</t>
  </si>
  <si>
    <t>La elaboración de una plancha de dibujo.</t>
  </si>
  <si>
    <t>La redacción de un cuento.</t>
  </si>
  <si>
    <t>La capacidad  narrativa del estudiante.</t>
  </si>
  <si>
    <t>La capacidad creativa del estudiante.</t>
  </si>
  <si>
    <t>La capacidad argumentativa del estudiante.</t>
  </si>
  <si>
    <t>La capacidad representativa del estudiante</t>
  </si>
  <si>
    <t>La capacidad interpretativa del estudiante</t>
  </si>
  <si>
    <t>La historia es moderna</t>
  </si>
  <si>
    <t>La narración se hace con la jerga propia de los estudiantes.</t>
  </si>
  <si>
    <t>La narración es contada desde la opinión del maestro.</t>
  </si>
  <si>
    <t>El maestro usa lenguaje visual y el tono de voz adecuado.</t>
  </si>
  <si>
    <t>La narración se hace de manera muy breve.</t>
  </si>
  <si>
    <t>Representar conceptos.</t>
  </si>
  <si>
    <t>Favorecer la capacidad de redacción</t>
  </si>
  <si>
    <t>Modernizar los procesos de enseñanza</t>
  </si>
  <si>
    <t>Favorecer la concentración</t>
  </si>
  <si>
    <t>Disminuir el estrés.</t>
  </si>
  <si>
    <t>Son agentes que cooperan en el aprendizaje del estudiante.</t>
  </si>
  <si>
    <t>Dificultan la acción didáctica del docente.</t>
  </si>
  <si>
    <t>Son quienes ejecutan la acción didáctica.</t>
  </si>
  <si>
    <t>No tienen incidencia en el proceso de  aprendizaje</t>
  </si>
  <si>
    <t>Disminuyen el impacto de la acción didáctica.</t>
  </si>
  <si>
    <t>Determinar el nivel de desempeño de los alumnos</t>
  </si>
  <si>
    <t>Determinar si  la acción didáctica fué efectiva o si se requiere retomarla para lograr los objetivos de aprendizaje.</t>
  </si>
  <si>
    <t>Cuantificar el nivel de fracaso escolar.</t>
  </si>
  <si>
    <t>Medir la calidad educativa.</t>
  </si>
  <si>
    <t>Medir el coeficiente intelectual de sus alumnos.</t>
  </si>
  <si>
    <t>Mejorar los aspectos en los que la evaluación institucional ha determinado que se requiere hacer modificaciones.</t>
  </si>
  <si>
    <t>Rediseñar  los procesos educativos que ofrece la institución.</t>
  </si>
  <si>
    <t>Modificar el diseño curricular aplicado por la institución educativa.</t>
  </si>
  <si>
    <t>Dar participación a la comunidad educativa.</t>
  </si>
  <si>
    <t>Mejorar los procesos de enseñanza y aprendizaje.</t>
  </si>
  <si>
    <t>Tener valores de referencia que permitan al docente determinar si las calificaciones resultantes del proceso evaluativo son buenas o malas.</t>
  </si>
  <si>
    <t>Clasificar los desempeños de los estudiantes.</t>
  </si>
  <si>
    <t>Verificar la efectividad de la acción didáctica.</t>
  </si>
  <si>
    <t>Controlar el proceso de enseñanza.</t>
  </si>
  <si>
    <t>Medir el logro de objetivos.</t>
  </si>
  <si>
    <t>Plantear una estrategia para reforzar todos los temas  vistos en clase.</t>
  </si>
  <si>
    <t>Mediante los instrumentos de evaluación implementados determinar los temas en donde hubo mayor dificultad y proponer estrategias para reforzar éstos temas.</t>
  </si>
  <si>
    <t>Implementar nuevos instrumentos evaluativos en los que se trate con menor grado de dificultad los temas  relacionados.</t>
  </si>
  <si>
    <t>Asignar trabajos complementarios para reforzar los temas de la asignatura.</t>
  </si>
  <si>
    <t>Evaluar nuevamente los temas que han causado dificultad.</t>
  </si>
  <si>
    <t>Los docentes y  directivos.</t>
  </si>
  <si>
    <t>Los  estudiantes y padres de familia de la institución.</t>
  </si>
  <si>
    <t>El sector productivo que rodea a la institución.</t>
  </si>
  <si>
    <t>Todas las anteriores</t>
  </si>
  <si>
    <t>Ninguna de las anteriores.</t>
  </si>
  <si>
    <t>Debe diseñar estrategias didácticas nuevas para abordar los temas y nuevos instrumentos evaluativos que permitan medir la efectividad de las mismas.</t>
  </si>
  <si>
    <t>Debe rediseñar el instrumento evaluativo para determinar si la información obtenida es real.</t>
  </si>
  <si>
    <t>Debe  modificar las estrategias que ha utilizado para la enseñanza de los temas.</t>
  </si>
  <si>
    <t>Debe rediseñar el instrumento evaluativo para disminuir el grado de complejidad del mismo.</t>
  </si>
  <si>
    <t>Controlar las disciplina del grupo mientras desarrollan las actividades.</t>
  </si>
  <si>
    <t xml:space="preserve"> Medir el nivel de desempeño de los estudiantes</t>
  </si>
  <si>
    <t>Determinar si la actividad es apropiada para el aprendizaje y si los alumnos cuentan con los saberes previos para desarrollarla.</t>
  </si>
  <si>
    <t>Lograr un aprendizaje cooperativo.</t>
  </si>
  <si>
    <t>Mediar la acción didáctica.</t>
  </si>
  <si>
    <t>Un proceso evaluativo que favorece la reflexión y la autocrítica por parte del alumno.</t>
  </si>
  <si>
    <t>Un proceso evaluativo que concede al maestro la facultad de valorar subjetivamente el desempeño del alumno.</t>
  </si>
  <si>
    <t>Un proceso evaluativo  que concede al  alumno la facultad de de valorar al maestro.</t>
  </si>
  <si>
    <t>Un proceso evaluativo que concede a los compañeros la facultad de valorar  el desempeño del alumno.</t>
  </si>
  <si>
    <t>Un proceso evaluativo que concede a los padres la facultad de valorar  el desempeño del alumno.</t>
  </si>
  <si>
    <t>Estudiantes y profesor</t>
  </si>
  <si>
    <t>Estudiantes, profesor y padres</t>
  </si>
  <si>
    <t>Estudiantes, profesor, padres y compañeros</t>
  </si>
  <si>
    <t>La importancia que tienen los diferentes puntos de vista  en el proceso evaluativo.</t>
  </si>
  <si>
    <t>La implicación social  que tiene el proceso educativo.</t>
  </si>
  <si>
    <t>La importancia que tiene el contexto en el proceso educativo.</t>
  </si>
  <si>
    <t>La incidencia de la educación en el contexto.</t>
  </si>
  <si>
    <t>La incidencia de la comunidad en la evaluación.</t>
  </si>
  <si>
    <t xml:space="preserve">Hacer un estudio del entorno para determinar sus carencias y de éste modo a través del proyecto pedagógico motivar la implementación de soluciones. </t>
  </si>
  <si>
    <t xml:space="preserve">Deben articularse proyectos transversales en los que todas las áreas de aprendizaje   contribuyan a la formación de una cultura de cuidado del medio ambiente. </t>
  </si>
  <si>
    <t xml:space="preserve">Ninguna de las anteriores. </t>
  </si>
  <si>
    <t xml:space="preserve">Las principales fuentes de empleo del contexto.  </t>
  </si>
  <si>
    <t>Desde el punto de vista de la teoría de los intereses constitutivos planteada por Habermas, un proyecto pedagógico dirigido a la mediación de conflictos, obedece al interés:</t>
  </si>
  <si>
    <t xml:space="preserve">Práctico porque mediante  este proyecto se forman habilidades para la resolución pacífica de conflictos. </t>
  </si>
  <si>
    <t>Un docente va a desarrollar un proyecto para que los estudiantes ocupen su tiempo libre en actividades de tipo lúdico o deportivo, para ello inicialmente debe:</t>
  </si>
  <si>
    <t>Se desea hacer una mesa redonda acerca de un tema, para lograr que los estudiantes se interesen en la temática, la mejor estrategia que puede implementar el docente es:</t>
  </si>
  <si>
    <t>La redacción  de un ensayo es una actividad que se puede emplear como estrategia para favorecer:</t>
  </si>
  <si>
    <t>la técnica de la narración, útil para obtener la atención de los estudiantes a la hora de contar historias, es mucho más efectiva si:</t>
  </si>
  <si>
    <t>El uso de los recursos tecnológicos facilita la presentación de imágenes, videos o sonidos, en este sentido, los recursos tecnológicos podrían utilizarse para:</t>
  </si>
  <si>
    <t>Un proceso evaluativo con fines formativos  ofrece al docente información valiosa para:</t>
  </si>
  <si>
    <t>Los procesos de evaluación institucional dan como resultado el desarrollo de planes de mejoramiento, estos proyectos tienen como principal  objetivo:</t>
  </si>
  <si>
    <t>La finalidad del proceso evaluativo es emitir juicios de valor respecto a los resultados obtenidos por un sujeto; estos juicios, se definen  con la intención de:</t>
  </si>
  <si>
    <t>Se desea plantear un plan de recuperación para una asignatura en la que el nivel de mortalidad fue alto, para hacerlo el docente debe:</t>
  </si>
  <si>
    <t>Se quiere evaluar el diseño curricular de una institución educativa, para ello se debe involucrar en el proceso a:</t>
  </si>
  <si>
    <t>La observación de las actividades asignadas en clase constituye una técnica semiformal de evaluar, los resultados de esta práctica permiten al docente:</t>
  </si>
  <si>
    <t>la autoevaluación es una práctica que permite al estudiante medir su desempeño en el proceso de aprendizaje, de éste modo se constituye en:</t>
  </si>
  <si>
    <t>¡USTED HA FINALIZADO EL TEST!!</t>
  </si>
  <si>
    <t>%</t>
  </si>
  <si>
    <t>SU PUNTUACIÓN ES</t>
  </si>
  <si>
    <t>¿ ESTA SEGURO QUE DESEA FINALIZAR EL TEST?</t>
  </si>
  <si>
    <t>FINALIZAR</t>
  </si>
  <si>
    <t>SI</t>
  </si>
  <si>
    <t>NO</t>
  </si>
  <si>
    <r>
      <t>INSTRUCCIONES:</t>
    </r>
    <r>
      <rPr>
        <sz val="10"/>
        <rFont val="Arial"/>
        <family val="2"/>
      </rPr>
      <t xml:space="preserve"> Coloque una X en la sección de respuestas en la letra correcta, por favor tenga en cuenta el número de pregunta. La pregunta 0 es un ejemplo  </t>
    </r>
  </si>
  <si>
    <t>de la forma de responder. Al terminar de contestar pulse el botón finalizar</t>
  </si>
  <si>
    <r>
      <t xml:space="preserve">O. </t>
    </r>
    <r>
      <rPr>
        <sz val="10"/>
        <rFont val="Arial"/>
        <family val="2"/>
      </rPr>
      <t xml:space="preserve">Una encuesta aplicada en las diferentes empresas de un municipio, determinó que hay escases de oferta de mano  </t>
    </r>
  </si>
  <si>
    <t>de obra en las ramas de la ornamentación, carpintería y mecánica; ante ésta situación la institución educativa de éste municipo debe:</t>
  </si>
  <si>
    <t xml:space="preserve">Los índices de violencia de cierta comunidad educativa  han aumentado progresivamente en los últimos cinco años hasta duplicarse, </t>
  </si>
  <si>
    <t xml:space="preserve">esto ha sucedido a pesar de que  la institución educativa de ésta comunidad ha desarrollado proyectos de convivencia  que han dado </t>
  </si>
  <si>
    <t>buenos resultados en la ciudad de Bogotá; esto podría suceder por:</t>
  </si>
  <si>
    <t>Una institución educativa que forma bachilleres técnicos en mecánica automotriz, ha notado que sus egresados tienen dificultad para</t>
  </si>
  <si>
    <t xml:space="preserve"> encontrar empleo debido a la sobreoferta de mano de obra en éste ramo, ante este hecho la institución educativa debe:</t>
  </si>
  <si>
    <t xml:space="preserve">Hacer un estudio de la demanda, para determinar que  tipo de egresado requiere la oferta laboral y rediseñar su currículo de acuerdo </t>
  </si>
  <si>
    <t xml:space="preserve">a los resultados del estudio. </t>
  </si>
  <si>
    <t xml:space="preserve">El desempeño de los estudiantes  de una institución educativa en las pruebas del ICFES ha sido bajo en las áreas de Inglés y </t>
  </si>
  <si>
    <t>Lengua castellana, ante ésta situación  se debe:</t>
  </si>
  <si>
    <t xml:space="preserve">Una institución educativa gestionó la consecución de un aula de recursos audiovisuales totalmente dotada, sin embargo las directivas han notado que esta aula permanece </t>
  </si>
  <si>
    <t>sin utilizar la mayor parte del tiempo, ante esta situación  las directivas institucionales deben:</t>
  </si>
  <si>
    <t xml:space="preserve">Diseñar un proyecto para capacitar a los docentes en el uso de la tecnología e implementar el uso de los recursos audiovisuales </t>
  </si>
  <si>
    <t xml:space="preserve">en el modelo pedagógico institucional. </t>
  </si>
  <si>
    <t xml:space="preserve">En el currículo de una institución se ha definido un perfil de estudiante líder en  el desarrollo comunitario, para lograrlo, se ha solicitado a los docentes que implementen </t>
  </si>
  <si>
    <t xml:space="preserve">proyectos pedagógicos encaminados a lograr éste objetivo de formación basados en pensamiento de Paulo Freire quien plantea que los problemas sociales deben ser </t>
  </si>
  <si>
    <t>vistos como una oportunidad de desarrollo; la mejor manera de lograr esta misión es:</t>
  </si>
  <si>
    <t xml:space="preserve">Desde la óptica de Sacristan, el currículo posee una profunda dimensión social que es preciso desentrañar; por ello en una comunidad en donde la tradición cultural profesa </t>
  </si>
  <si>
    <t>un enorme amor por la tierra y las especies que en ella habitan se ha propuesto un currículo que propende por el cuidado del medio ambiente, en razón de ello:</t>
  </si>
  <si>
    <t xml:space="preserve">La teoría técnica sobre el currículo propuesta por Kemmis (1988) en la que la sociedad y la cultura se consideran como una trama externa de escolarización y el currículo </t>
  </si>
  <si>
    <t>como un contexto caracterizado por las necesidades y los objetivos sociales deseados a los que la educación debe responder; define el objetivo inmediato del currículo;</t>
  </si>
  <si>
    <t xml:space="preserve"> en éste sentido, para diseñar un currículo acorde a los fines de la educación, la institución  no necesita tener en cuenta:</t>
  </si>
  <si>
    <t xml:space="preserve">Según Habermas, la especie humana tiene tres intereses cognitivos: el técnico, el práctico y el emancipatorio. Estos conducen a tres medios sociales: el trabajo, la </t>
  </si>
  <si>
    <t>interacción y el poder. Desde el punto de vista del interés técnico, la principal fuente de que dispone una institución educativa para diseñar el currículo es:</t>
  </si>
  <si>
    <t xml:space="preserve">Se quiere mostrar a los estudiantes la utilidad de las operaciones aritméticas básicas, mediante la  simulación en el aula de una actividad que involucre el uso de éstos </t>
  </si>
  <si>
    <t>saberes, para ello la actividad  más apropiada que debería simularse es:</t>
  </si>
  <si>
    <t xml:space="preserve">Se desea asignar una actividad a los estudiantes con el ánimo de establecer si los conceptos enseñados en clase han sido correctamente aprendidos, para ello </t>
  </si>
  <si>
    <t>la mejor estrategia es:</t>
  </si>
  <si>
    <t xml:space="preserve">Un proyecto pedagógico planteado para prevenir el consumo de alcohol en los estudiantes  involucra una charla en la que una persona que se ha rehabilitado del </t>
  </si>
  <si>
    <t>alcoholismo relata su experiencia  a los alumnos, esta actividad tendría un impacto mucho más positivo si:</t>
  </si>
  <si>
    <t xml:space="preserve">La teoría denominada El efecto Mozart sostiene que la escucha de ciertas sinfonías de Mozart favorece la capacidad creativa, en virtud de ello, un docente puede </t>
  </si>
  <si>
    <t>implementar esta terapia musical en clase para desarrollar las siguientes actividades:</t>
  </si>
  <si>
    <t xml:space="preserve">Vygotsky en su teoría de ‘zona de desarrollo próximo’ propone que la capacidad de aprendizaje del individuo está relacionada con su nivel de desarrollo y con las condiciones </t>
  </si>
  <si>
    <t xml:space="preserve">en que se da el aprendizaje; pues los factores como la acción didáctica que ejercen el docente e incluso los compañeros de clase y los medios utilizados para el aprendizaje </t>
  </si>
  <si>
    <t>son importantes a la hora de potenciar los procesos de adquisición de conocimientos, en este sentido los compañeros de clase:</t>
  </si>
  <si>
    <t xml:space="preserve">Un docente aplica un instrumento de evaluación con el fin  de determinar si la acción didáctica que ha ejercido hasta el momento ha sido efectiva, los resultados de éste </t>
  </si>
  <si>
    <t>ejercicio  indican que es necesario reforzar los temas vistos; ante esta situación el docente:</t>
  </si>
  <si>
    <t xml:space="preserve">Santos indica que el juicio de valor que la evaluación realiza se basa y se nutre del diálogo; la discusión y la reflexión compartida de todos los que están implicados </t>
  </si>
  <si>
    <t>directa o indirectamente en la actividad evaluada, con base en esta premisa, los procesos  de evaluación del aprendizaje deben implicar a:</t>
  </si>
  <si>
    <t xml:space="preserve">Cuando se realiza un proceso de evaluación institucional es importante que haya participación activa de toda la comunidad en donde la institución tiene incidencia,  esto </t>
  </si>
  <si>
    <t>se debe a:</t>
  </si>
  <si>
    <t>EL PUNTAJE OBTENIDO AÚN NO ES SUFIENCIENTE…. SE RECOMIENDA RETOMAR EL CURSO NUEVAMENTE</t>
  </si>
  <si>
    <t>FELICITACIONES!!! YA ESTA PREPARADO PARA LA PRESENTACIÓN DEL CONCURSO EN ESTE COMPONENTE</t>
  </si>
  <si>
    <t>AUNQUE YA OBYUVO UN BUEN PUNTAJE , SE RECOMIENDA RETOMAR EL CURSO PARA ASEGURAR SU RESULTADO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</si>
</sst>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Bernard MT Condensed"/>
      <family val="1"/>
    </font>
    <font>
      <b/>
      <sz val="14"/>
      <color indexed="14"/>
      <name val="Calibri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sz val="36"/>
      <name val="Britannic Bold"/>
      <family val="2"/>
    </font>
    <font>
      <sz val="36"/>
      <color indexed="18"/>
      <name val="Arial"/>
      <family val="0"/>
    </font>
    <font>
      <sz val="28"/>
      <name val="Britannic Bold"/>
      <family val="2"/>
    </font>
    <font>
      <sz val="10"/>
      <name val="Bradley Hand ITC"/>
      <family val="4"/>
    </font>
    <font>
      <sz val="24"/>
      <name val="Elephan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2"/>
      <color indexed="12"/>
      <name val="Arial"/>
      <family val="0"/>
    </font>
    <font>
      <sz val="16"/>
      <color indexed="20"/>
      <name val="Bernard MT Condens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justify" wrapText="1"/>
    </xf>
    <xf numFmtId="0" fontId="0" fillId="34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1" fillId="33" borderId="0" xfId="45" applyFill="1" applyAlignment="1" applyProtection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3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3" fillId="35" borderId="10" xfId="45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wrapText="1"/>
    </xf>
    <xf numFmtId="0" fontId="0" fillId="33" borderId="0" xfId="0" applyNumberFormat="1" applyFont="1" applyFill="1" applyAlignment="1">
      <alignment horizontal="left" wrapText="1"/>
    </xf>
    <xf numFmtId="0" fontId="13" fillId="35" borderId="11" xfId="45" applyFont="1" applyFill="1" applyBorder="1" applyAlignment="1" applyProtection="1">
      <alignment horizontal="center" vertical="center"/>
      <protection locked="0"/>
    </xf>
    <xf numFmtId="0" fontId="13" fillId="35" borderId="12" xfId="45" applyFont="1" applyFill="1" applyBorder="1" applyAlignment="1" applyProtection="1">
      <alignment horizontal="center" vertical="center"/>
      <protection locked="0"/>
    </xf>
    <xf numFmtId="0" fontId="13" fillId="35" borderId="13" xfId="45" applyFont="1" applyFill="1" applyBorder="1" applyAlignment="1" applyProtection="1">
      <alignment horizontal="center" vertical="center"/>
      <protection locked="0"/>
    </xf>
    <xf numFmtId="0" fontId="13" fillId="35" borderId="14" xfId="45" applyFont="1" applyFill="1" applyBorder="1" applyAlignment="1" applyProtection="1">
      <alignment horizontal="center" vertical="center"/>
      <protection locked="0"/>
    </xf>
    <xf numFmtId="0" fontId="13" fillId="35" borderId="15" xfId="45" applyFont="1" applyFill="1" applyBorder="1" applyAlignment="1" applyProtection="1">
      <alignment horizontal="center" vertical="center"/>
      <protection locked="0"/>
    </xf>
    <xf numFmtId="0" fontId="13" fillId="35" borderId="16" xfId="45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752475</xdr:colOff>
      <xdr:row>5</xdr:row>
      <xdr:rowOff>133350</xdr:rowOff>
    </xdr:to>
    <xdr:pic>
      <xdr:nvPicPr>
        <xdr:cNvPr id="1" name="Picture 1" descr="LOGO CUR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</xdr:row>
      <xdr:rowOff>0</xdr:rowOff>
    </xdr:from>
    <xdr:to>
      <xdr:col>10</xdr:col>
      <xdr:colOff>76200</xdr:colOff>
      <xdr:row>5</xdr:row>
      <xdr:rowOff>85725</xdr:rowOff>
    </xdr:to>
    <xdr:pic>
      <xdr:nvPicPr>
        <xdr:cNvPr id="2" name="Picture 2" descr="LOGO DIDAXIS 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16192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85"/>
  <sheetViews>
    <sheetView tabSelected="1" zoomScalePageLayoutView="0" workbookViewId="0" topLeftCell="A1">
      <selection activeCell="G8" sqref="G8:L9"/>
    </sheetView>
  </sheetViews>
  <sheetFormatPr defaultColWidth="11.421875" defaultRowHeight="12.75"/>
  <cols>
    <col min="1" max="1" width="2.7109375" style="23" customWidth="1"/>
    <col min="2" max="2" width="31.421875" style="8" customWidth="1"/>
    <col min="3" max="3" width="15.57421875" style="8" customWidth="1"/>
    <col min="4" max="4" width="24.7109375" style="8" customWidth="1"/>
    <col min="5" max="5" width="39.00390625" style="8" customWidth="1"/>
    <col min="6" max="6" width="11.140625" style="1" customWidth="1"/>
    <col min="7" max="7" width="5.00390625" style="1" customWidth="1"/>
    <col min="8" max="12" width="3.7109375" style="1" customWidth="1"/>
    <col min="13" max="24" width="11.421875" style="1" customWidth="1"/>
  </cols>
  <sheetData>
    <row r="1" spans="1:13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0"/>
    </row>
    <row r="2" spans="1:13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0"/>
    </row>
    <row r="3" spans="1:13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</row>
    <row r="4" spans="1:13" ht="12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0"/>
    </row>
    <row r="5" spans="1:13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10"/>
    </row>
    <row r="6" spans="1:13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0"/>
    </row>
    <row r="8" spans="1:13" ht="12.75">
      <c r="A8" s="19" t="s">
        <v>2</v>
      </c>
      <c r="B8" s="20"/>
      <c r="C8" s="20"/>
      <c r="D8" s="20"/>
      <c r="E8" s="20"/>
      <c r="F8" s="20"/>
      <c r="G8" s="36" t="s">
        <v>220</v>
      </c>
      <c r="H8" s="36"/>
      <c r="I8" s="36"/>
      <c r="J8" s="36"/>
      <c r="K8" s="36"/>
      <c r="L8" s="36"/>
      <c r="M8" s="10"/>
    </row>
    <row r="9" spans="1:13" ht="12.75">
      <c r="A9" s="20"/>
      <c r="B9" s="20"/>
      <c r="C9" s="20"/>
      <c r="D9" s="20"/>
      <c r="E9" s="20"/>
      <c r="F9" s="20"/>
      <c r="G9" s="36"/>
      <c r="H9" s="36"/>
      <c r="I9" s="36"/>
      <c r="J9" s="36"/>
      <c r="K9" s="36"/>
      <c r="L9" s="36"/>
      <c r="M9" s="10"/>
    </row>
    <row r="10" spans="6:12" ht="5.25" customHeight="1">
      <c r="F10" s="2"/>
      <c r="G10" s="2"/>
      <c r="H10" s="2"/>
      <c r="I10" s="2"/>
      <c r="J10" s="2"/>
      <c r="K10" s="2"/>
      <c r="L10" s="2"/>
    </row>
    <row r="11" spans="1:13" ht="19.5" customHeight="1">
      <c r="A11" s="32" t="s">
        <v>51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0"/>
    </row>
    <row r="12" spans="1:13" ht="25.5" customHeight="1">
      <c r="A12" s="34" t="s">
        <v>223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0"/>
    </row>
    <row r="13" spans="1:13" ht="19.5" customHeight="1">
      <c r="A13" s="24" t="s">
        <v>224</v>
      </c>
      <c r="B13" s="21"/>
      <c r="C13" s="21"/>
      <c r="D13" s="21"/>
      <c r="E13" s="21"/>
      <c r="F13" s="10"/>
      <c r="G13" s="10"/>
      <c r="H13" s="10"/>
      <c r="I13" s="10"/>
      <c r="J13" s="10"/>
      <c r="K13" s="10"/>
      <c r="L13" s="10"/>
      <c r="M13" s="10"/>
    </row>
    <row r="14" spans="1:13" ht="19.5" customHeight="1">
      <c r="A14" s="35" t="s">
        <v>225</v>
      </c>
      <c r="B14" s="35"/>
      <c r="C14" s="35"/>
      <c r="D14" s="35"/>
      <c r="E14" s="35"/>
      <c r="G14" s="37" t="s">
        <v>38</v>
      </c>
      <c r="H14" s="37"/>
      <c r="I14" s="37"/>
      <c r="J14" s="37"/>
      <c r="K14" s="37"/>
      <c r="L14" s="37"/>
      <c r="M14" s="18"/>
    </row>
    <row r="15" spans="1:12" ht="6" customHeight="1">
      <c r="A15" s="35"/>
      <c r="B15" s="35"/>
      <c r="C15" s="35"/>
      <c r="D15" s="35"/>
      <c r="E15" s="35"/>
      <c r="G15" s="37"/>
      <c r="H15" s="37"/>
      <c r="I15" s="37"/>
      <c r="J15" s="37"/>
      <c r="K15" s="37"/>
      <c r="L15" s="37"/>
    </row>
    <row r="16" spans="1:12" ht="12" customHeight="1">
      <c r="A16" s="25" t="s">
        <v>226</v>
      </c>
      <c r="H16" s="5" t="s">
        <v>7</v>
      </c>
      <c r="I16" s="5" t="s">
        <v>6</v>
      </c>
      <c r="J16" s="5" t="s">
        <v>5</v>
      </c>
      <c r="K16" s="5" t="s">
        <v>4</v>
      </c>
      <c r="L16" s="5" t="s">
        <v>3</v>
      </c>
    </row>
    <row r="17" spans="1:12" ht="19.5" customHeight="1">
      <c r="A17" s="22" t="s">
        <v>40</v>
      </c>
      <c r="B17" s="27" t="s">
        <v>41</v>
      </c>
      <c r="C17" s="27"/>
      <c r="D17" s="27"/>
      <c r="E17" s="27"/>
      <c r="G17" s="4" t="s">
        <v>39</v>
      </c>
      <c r="H17" s="5"/>
      <c r="I17" s="5" t="s">
        <v>48</v>
      </c>
      <c r="J17" s="5"/>
      <c r="K17" s="5"/>
      <c r="L17" s="5"/>
    </row>
    <row r="18" spans="1:12" ht="12.75">
      <c r="A18" s="22" t="s">
        <v>42</v>
      </c>
      <c r="B18" s="27" t="s">
        <v>44</v>
      </c>
      <c r="C18" s="27"/>
      <c r="D18" s="27"/>
      <c r="E18" s="27"/>
      <c r="G18" s="4" t="s">
        <v>8</v>
      </c>
      <c r="H18" s="26"/>
      <c r="I18" s="26"/>
      <c r="J18" s="26"/>
      <c r="K18" s="26"/>
      <c r="L18" s="26"/>
    </row>
    <row r="19" spans="1:12" ht="12.75" customHeight="1">
      <c r="A19" s="22" t="s">
        <v>43</v>
      </c>
      <c r="B19" s="27" t="s">
        <v>45</v>
      </c>
      <c r="C19" s="27"/>
      <c r="D19" s="27"/>
      <c r="E19" s="27"/>
      <c r="G19" s="4" t="s">
        <v>9</v>
      </c>
      <c r="H19" s="26"/>
      <c r="I19" s="26"/>
      <c r="J19" s="26"/>
      <c r="K19" s="26"/>
      <c r="L19" s="26"/>
    </row>
    <row r="20" spans="1:12" ht="12.75" customHeight="1">
      <c r="A20" s="22" t="s">
        <v>46</v>
      </c>
      <c r="B20" s="27" t="s">
        <v>47</v>
      </c>
      <c r="C20" s="27"/>
      <c r="D20" s="27"/>
      <c r="E20" s="27"/>
      <c r="G20" s="4" t="s">
        <v>10</v>
      </c>
      <c r="H20" s="26"/>
      <c r="I20" s="26"/>
      <c r="J20" s="26"/>
      <c r="K20" s="26"/>
      <c r="L20" s="26"/>
    </row>
    <row r="21" spans="1:12" ht="12.75">
      <c r="A21" s="23" t="s">
        <v>49</v>
      </c>
      <c r="B21" s="27" t="s">
        <v>50</v>
      </c>
      <c r="C21" s="27"/>
      <c r="D21" s="27"/>
      <c r="E21" s="27"/>
      <c r="G21" s="4" t="s">
        <v>11</v>
      </c>
      <c r="H21" s="26"/>
      <c r="I21" s="26"/>
      <c r="J21" s="26"/>
      <c r="K21" s="26"/>
      <c r="L21" s="26"/>
    </row>
    <row r="22" spans="7:12" ht="15" customHeight="1">
      <c r="G22" s="4" t="s">
        <v>12</v>
      </c>
      <c r="H22" s="26"/>
      <c r="I22" s="26"/>
      <c r="J22" s="26"/>
      <c r="K22" s="26"/>
      <c r="L22" s="26"/>
    </row>
    <row r="23" spans="1:12" ht="12.75" customHeight="1">
      <c r="A23" s="23" t="s">
        <v>52</v>
      </c>
      <c r="B23" s="40" t="s">
        <v>227</v>
      </c>
      <c r="C23" s="40"/>
      <c r="D23" s="40"/>
      <c r="E23" s="40"/>
      <c r="G23" s="4" t="s">
        <v>13</v>
      </c>
      <c r="H23" s="26"/>
      <c r="I23" s="26"/>
      <c r="J23" s="26"/>
      <c r="K23" s="26"/>
      <c r="L23" s="26"/>
    </row>
    <row r="24" spans="1:12" ht="12.75">
      <c r="A24" s="22"/>
      <c r="B24" s="40" t="s">
        <v>228</v>
      </c>
      <c r="C24" s="40"/>
      <c r="D24" s="40"/>
      <c r="E24" s="40"/>
      <c r="G24" s="4" t="s">
        <v>14</v>
      </c>
      <c r="H24" s="26"/>
      <c r="I24" s="26"/>
      <c r="J24" s="26"/>
      <c r="K24" s="26"/>
      <c r="L24" s="26"/>
    </row>
    <row r="25" spans="2:12" ht="12.75" customHeight="1">
      <c r="B25" s="28" t="s">
        <v>229</v>
      </c>
      <c r="C25" s="28"/>
      <c r="D25" s="28"/>
      <c r="E25" s="28"/>
      <c r="G25" s="4" t="s">
        <v>15</v>
      </c>
      <c r="H25" s="26"/>
      <c r="I25" s="26"/>
      <c r="J25" s="26"/>
      <c r="K25" s="26"/>
      <c r="L25" s="26"/>
    </row>
    <row r="26" spans="2:12" ht="12.75">
      <c r="B26" s="7"/>
      <c r="C26" s="7"/>
      <c r="D26" s="7"/>
      <c r="E26" s="7"/>
      <c r="G26" s="4" t="s">
        <v>16</v>
      </c>
      <c r="H26" s="26"/>
      <c r="I26" s="26"/>
      <c r="J26" s="26"/>
      <c r="K26" s="26"/>
      <c r="L26" s="26"/>
    </row>
    <row r="27" spans="1:12" ht="12.75">
      <c r="A27" s="23" t="s">
        <v>40</v>
      </c>
      <c r="B27" s="28" t="s">
        <v>53</v>
      </c>
      <c r="C27" s="28"/>
      <c r="D27" s="28"/>
      <c r="E27" s="28"/>
      <c r="G27" s="4" t="s">
        <v>17</v>
      </c>
      <c r="H27" s="26"/>
      <c r="I27" s="26"/>
      <c r="J27" s="26"/>
      <c r="K27" s="26"/>
      <c r="L27" s="26"/>
    </row>
    <row r="28" spans="1:12" ht="12.75">
      <c r="A28" s="23" t="s">
        <v>58</v>
      </c>
      <c r="B28" s="28" t="s">
        <v>55</v>
      </c>
      <c r="C28" s="28"/>
      <c r="D28" s="28"/>
      <c r="E28" s="28"/>
      <c r="G28" s="4" t="s">
        <v>18</v>
      </c>
      <c r="H28" s="26"/>
      <c r="I28" s="26"/>
      <c r="J28" s="26"/>
      <c r="K28" s="26"/>
      <c r="L28" s="26"/>
    </row>
    <row r="29" spans="1:12" ht="12.75">
      <c r="A29" s="23" t="s">
        <v>43</v>
      </c>
      <c r="B29" s="28" t="s">
        <v>56</v>
      </c>
      <c r="C29" s="28"/>
      <c r="D29" s="28"/>
      <c r="E29" s="28"/>
      <c r="G29" s="4" t="s">
        <v>19</v>
      </c>
      <c r="H29" s="26"/>
      <c r="I29" s="26"/>
      <c r="J29" s="26"/>
      <c r="K29" s="26"/>
      <c r="L29" s="26"/>
    </row>
    <row r="30" spans="1:12" ht="12.75">
      <c r="A30" s="23" t="s">
        <v>59</v>
      </c>
      <c r="B30" s="29" t="s">
        <v>57</v>
      </c>
      <c r="C30" s="29"/>
      <c r="D30" s="29"/>
      <c r="E30" s="29"/>
      <c r="G30" s="4" t="s">
        <v>20</v>
      </c>
      <c r="H30" s="26"/>
      <c r="I30" s="26"/>
      <c r="J30" s="26"/>
      <c r="K30" s="26"/>
      <c r="L30" s="26"/>
    </row>
    <row r="31" spans="1:12" ht="12.75">
      <c r="A31" s="23" t="s">
        <v>60</v>
      </c>
      <c r="B31" s="29" t="s">
        <v>54</v>
      </c>
      <c r="C31" s="29"/>
      <c r="D31" s="29"/>
      <c r="E31" s="29"/>
      <c r="G31" s="4" t="s">
        <v>21</v>
      </c>
      <c r="H31" s="26"/>
      <c r="I31" s="26"/>
      <c r="J31" s="26"/>
      <c r="K31" s="26"/>
      <c r="L31" s="26"/>
    </row>
    <row r="32" spans="7:12" ht="12.75">
      <c r="G32" s="4" t="s">
        <v>22</v>
      </c>
      <c r="H32" s="26"/>
      <c r="I32" s="26"/>
      <c r="J32" s="26"/>
      <c r="K32" s="26"/>
      <c r="L32" s="26"/>
    </row>
    <row r="33" spans="1:12" ht="12.75" customHeight="1">
      <c r="A33" s="23" t="s">
        <v>9</v>
      </c>
      <c r="B33" s="40" t="s">
        <v>230</v>
      </c>
      <c r="C33" s="40"/>
      <c r="D33" s="40"/>
      <c r="E33" s="40"/>
      <c r="G33" s="4" t="s">
        <v>23</v>
      </c>
      <c r="H33" s="26"/>
      <c r="I33" s="26"/>
      <c r="J33" s="26"/>
      <c r="K33" s="26"/>
      <c r="L33" s="26"/>
    </row>
    <row r="34" spans="2:12" ht="12.75">
      <c r="B34" s="28" t="s">
        <v>231</v>
      </c>
      <c r="C34" s="28"/>
      <c r="D34" s="28"/>
      <c r="E34" s="28"/>
      <c r="G34" s="4" t="s">
        <v>24</v>
      </c>
      <c r="H34" s="26"/>
      <c r="I34" s="26"/>
      <c r="J34" s="26"/>
      <c r="K34" s="26"/>
      <c r="L34" s="26"/>
    </row>
    <row r="35" spans="3:12" ht="12.75" customHeight="1">
      <c r="C35" s="7"/>
      <c r="D35" s="7"/>
      <c r="E35" s="7"/>
      <c r="G35" s="4" t="s">
        <v>25</v>
      </c>
      <c r="H35" s="26"/>
      <c r="I35" s="26"/>
      <c r="J35" s="26"/>
      <c r="K35" s="26"/>
      <c r="L35" s="26"/>
    </row>
    <row r="36" spans="1:12" ht="12.75" customHeight="1">
      <c r="A36" s="23" t="s">
        <v>65</v>
      </c>
      <c r="B36" s="28" t="s">
        <v>232</v>
      </c>
      <c r="C36" s="28"/>
      <c r="D36" s="28"/>
      <c r="E36" s="28"/>
      <c r="G36" s="4" t="s">
        <v>26</v>
      </c>
      <c r="H36" s="26"/>
      <c r="I36" s="26"/>
      <c r="J36" s="26"/>
      <c r="K36" s="26"/>
      <c r="L36" s="26"/>
    </row>
    <row r="37" spans="2:12" ht="12.75">
      <c r="B37" s="7" t="s">
        <v>233</v>
      </c>
      <c r="C37" s="7"/>
      <c r="D37" s="7"/>
      <c r="E37" s="7"/>
      <c r="G37" s="4" t="s">
        <v>27</v>
      </c>
      <c r="H37" s="26"/>
      <c r="I37" s="26"/>
      <c r="J37" s="26"/>
      <c r="K37" s="26"/>
      <c r="L37" s="26"/>
    </row>
    <row r="38" spans="1:12" ht="12.75">
      <c r="A38" s="23" t="s">
        <v>58</v>
      </c>
      <c r="B38" s="28" t="s">
        <v>61</v>
      </c>
      <c r="C38" s="28"/>
      <c r="D38" s="28"/>
      <c r="E38" s="28"/>
      <c r="G38" s="4" t="s">
        <v>28</v>
      </c>
      <c r="H38" s="26"/>
      <c r="I38" s="26"/>
      <c r="J38" s="26"/>
      <c r="K38" s="26"/>
      <c r="L38" s="26"/>
    </row>
    <row r="39" spans="1:12" ht="12.75" customHeight="1">
      <c r="A39" s="23" t="s">
        <v>43</v>
      </c>
      <c r="B39" s="28" t="s">
        <v>62</v>
      </c>
      <c r="C39" s="28"/>
      <c r="D39" s="28"/>
      <c r="E39" s="28"/>
      <c r="G39" s="4" t="s">
        <v>29</v>
      </c>
      <c r="H39" s="26"/>
      <c r="I39" s="26"/>
      <c r="J39" s="26"/>
      <c r="K39" s="26"/>
      <c r="L39" s="26"/>
    </row>
    <row r="40" spans="1:12" ht="12.75">
      <c r="A40" s="23" t="s">
        <v>59</v>
      </c>
      <c r="B40" s="28" t="s">
        <v>63</v>
      </c>
      <c r="C40" s="28"/>
      <c r="D40" s="28"/>
      <c r="E40" s="28"/>
      <c r="G40" s="4" t="s">
        <v>30</v>
      </c>
      <c r="H40" s="26"/>
      <c r="I40" s="26"/>
      <c r="J40" s="26"/>
      <c r="K40" s="26"/>
      <c r="L40" s="26"/>
    </row>
    <row r="41" spans="1:12" ht="12.75">
      <c r="A41" s="23" t="s">
        <v>60</v>
      </c>
      <c r="B41" s="28" t="s">
        <v>64</v>
      </c>
      <c r="C41" s="28"/>
      <c r="D41" s="28"/>
      <c r="E41" s="28"/>
      <c r="G41" s="4" t="s">
        <v>31</v>
      </c>
      <c r="H41" s="26"/>
      <c r="I41" s="26"/>
      <c r="J41" s="26"/>
      <c r="K41" s="26"/>
      <c r="L41" s="26"/>
    </row>
    <row r="42" spans="7:12" ht="12.75">
      <c r="G42" s="4" t="s">
        <v>32</v>
      </c>
      <c r="H42" s="26"/>
      <c r="I42" s="26"/>
      <c r="J42" s="26"/>
      <c r="K42" s="26"/>
      <c r="L42" s="26"/>
    </row>
    <row r="43" spans="1:12" ht="12.75" customHeight="1">
      <c r="A43" s="23" t="s">
        <v>10</v>
      </c>
      <c r="B43" s="28" t="s">
        <v>234</v>
      </c>
      <c r="C43" s="28"/>
      <c r="D43" s="28"/>
      <c r="E43" s="28"/>
      <c r="G43" s="4" t="s">
        <v>33</v>
      </c>
      <c r="H43" s="26"/>
      <c r="I43" s="26"/>
      <c r="J43" s="26"/>
      <c r="K43" s="26"/>
      <c r="L43" s="26"/>
    </row>
    <row r="44" spans="2:12" ht="12.75">
      <c r="B44" s="29" t="s">
        <v>235</v>
      </c>
      <c r="C44" s="29"/>
      <c r="D44" s="29"/>
      <c r="E44" s="29"/>
      <c r="G44" s="4" t="s">
        <v>34</v>
      </c>
      <c r="H44" s="26"/>
      <c r="I44" s="26"/>
      <c r="J44" s="26"/>
      <c r="K44" s="26"/>
      <c r="L44" s="26"/>
    </row>
    <row r="45" spans="7:12" ht="12.75">
      <c r="G45" s="4" t="s">
        <v>35</v>
      </c>
      <c r="H45" s="26"/>
      <c r="I45" s="26"/>
      <c r="J45" s="26"/>
      <c r="K45" s="26"/>
      <c r="L45" s="26"/>
    </row>
    <row r="46" spans="1:12" ht="12.75" customHeight="1">
      <c r="A46" s="23" t="s">
        <v>65</v>
      </c>
      <c r="B46" s="28" t="s">
        <v>66</v>
      </c>
      <c r="C46" s="28"/>
      <c r="D46" s="28"/>
      <c r="E46" s="28"/>
      <c r="G46" s="4" t="s">
        <v>36</v>
      </c>
      <c r="H46" s="26"/>
      <c r="I46" s="26"/>
      <c r="J46" s="26"/>
      <c r="K46" s="26"/>
      <c r="L46" s="26"/>
    </row>
    <row r="47" spans="1:12" ht="12.75">
      <c r="A47" s="23" t="s">
        <v>58</v>
      </c>
      <c r="B47" s="28" t="s">
        <v>67</v>
      </c>
      <c r="C47" s="28"/>
      <c r="D47" s="28"/>
      <c r="E47" s="28"/>
      <c r="G47" s="4" t="s">
        <v>37</v>
      </c>
      <c r="H47" s="26"/>
      <c r="I47" s="26"/>
      <c r="J47" s="26"/>
      <c r="K47" s="26"/>
      <c r="L47" s="26"/>
    </row>
    <row r="48" spans="1:7" ht="12.75">
      <c r="A48" s="23" t="s">
        <v>43</v>
      </c>
      <c r="B48" s="28" t="s">
        <v>68</v>
      </c>
      <c r="C48" s="28"/>
      <c r="D48" s="28"/>
      <c r="E48" s="28"/>
      <c r="G48" s="3"/>
    </row>
    <row r="49" spans="1:5" ht="12.75">
      <c r="A49" s="23" t="s">
        <v>59</v>
      </c>
      <c r="B49" s="28" t="s">
        <v>69</v>
      </c>
      <c r="C49" s="28"/>
      <c r="D49" s="28"/>
      <c r="E49" s="28"/>
    </row>
    <row r="50" spans="1:5" ht="12.75">
      <c r="A50" s="23" t="s">
        <v>60</v>
      </c>
      <c r="B50" s="28" t="s">
        <v>70</v>
      </c>
      <c r="C50" s="28"/>
      <c r="D50" s="28"/>
      <c r="E50" s="28"/>
    </row>
    <row r="51" ht="6.75" customHeight="1"/>
    <row r="52" spans="1:12" ht="12.75" customHeight="1">
      <c r="A52" s="23" t="s">
        <v>11</v>
      </c>
      <c r="B52" s="28" t="s">
        <v>236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2" ht="12.75">
      <c r="B53" s="28" t="s">
        <v>237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5" ht="7.5" customHeight="1">
      <c r="B54" s="6"/>
      <c r="C54" s="6"/>
      <c r="D54" s="6"/>
      <c r="E54" s="6"/>
    </row>
    <row r="55" spans="1:5" ht="12.75">
      <c r="A55" s="23" t="s">
        <v>65</v>
      </c>
      <c r="B55" s="28" t="s">
        <v>71</v>
      </c>
      <c r="C55" s="28"/>
      <c r="D55" s="28"/>
      <c r="E55" s="28"/>
    </row>
    <row r="56" spans="1:5" ht="12.75">
      <c r="A56" s="23" t="s">
        <v>58</v>
      </c>
      <c r="B56" s="28" t="s">
        <v>72</v>
      </c>
      <c r="C56" s="28"/>
      <c r="D56" s="28"/>
      <c r="E56" s="28"/>
    </row>
    <row r="57" spans="1:5" ht="12.75">
      <c r="A57" s="23" t="s">
        <v>43</v>
      </c>
      <c r="B57" s="28" t="s">
        <v>73</v>
      </c>
      <c r="C57" s="28"/>
      <c r="D57" s="28"/>
      <c r="E57" s="28"/>
    </row>
    <row r="58" spans="1:5" ht="12.75">
      <c r="A58" s="23" t="s">
        <v>59</v>
      </c>
      <c r="B58" s="28" t="s">
        <v>74</v>
      </c>
      <c r="C58" s="28"/>
      <c r="D58" s="28"/>
      <c r="E58" s="28"/>
    </row>
    <row r="59" spans="1:5" ht="12.75">
      <c r="A59" s="23" t="s">
        <v>60</v>
      </c>
      <c r="B59" s="39" t="s">
        <v>238</v>
      </c>
      <c r="C59" s="39"/>
      <c r="D59" s="39"/>
      <c r="E59" s="39"/>
    </row>
    <row r="60" spans="2:4" ht="15.75" customHeight="1">
      <c r="B60" s="28" t="s">
        <v>239</v>
      </c>
      <c r="C60" s="28"/>
      <c r="D60" s="28"/>
    </row>
    <row r="61" spans="2:4" ht="15.75" customHeight="1">
      <c r="B61" s="6"/>
      <c r="C61" s="6"/>
      <c r="D61" s="6"/>
    </row>
    <row r="62" spans="1:12" ht="12.75">
      <c r="A62" s="23" t="s">
        <v>12</v>
      </c>
      <c r="B62" s="28" t="s">
        <v>240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>
      <c r="B63" s="28" t="s">
        <v>241</v>
      </c>
      <c r="C63" s="28"/>
      <c r="D63" s="28"/>
      <c r="E63" s="28"/>
      <c r="F63" s="28"/>
      <c r="G63" s="28"/>
      <c r="H63" s="28"/>
      <c r="I63" s="28"/>
      <c r="J63" s="28"/>
      <c r="K63" s="28"/>
      <c r="L63" s="7"/>
    </row>
    <row r="64" spans="2:12" ht="12.75">
      <c r="B64" s="28" t="s">
        <v>242</v>
      </c>
      <c r="C64" s="28"/>
      <c r="D64" s="28"/>
      <c r="E64" s="28"/>
      <c r="F64" s="28"/>
      <c r="G64" s="28"/>
      <c r="H64" s="28"/>
      <c r="I64" s="28"/>
      <c r="J64" s="28"/>
      <c r="K64" s="28"/>
      <c r="L64" s="7"/>
    </row>
    <row r="65" ht="8.25" customHeight="1">
      <c r="B65" s="9"/>
    </row>
    <row r="66" spans="1:12" ht="12.75">
      <c r="A66" s="23" t="s">
        <v>65</v>
      </c>
      <c r="B66" s="28" t="s">
        <v>198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5" ht="12.75">
      <c r="A67" s="23" t="s">
        <v>58</v>
      </c>
      <c r="B67" s="28" t="s">
        <v>75</v>
      </c>
      <c r="C67" s="28"/>
      <c r="D67" s="28"/>
      <c r="E67" s="28"/>
    </row>
    <row r="68" spans="1:12" ht="12.75">
      <c r="A68" s="23" t="s">
        <v>43</v>
      </c>
      <c r="B68" s="28" t="s">
        <v>76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5" ht="14.25" customHeight="1">
      <c r="A69" s="23" t="s">
        <v>59</v>
      </c>
      <c r="B69" s="38" t="s">
        <v>77</v>
      </c>
      <c r="C69" s="38"/>
      <c r="D69" s="38"/>
      <c r="E69" s="38"/>
    </row>
    <row r="70" spans="1:5" ht="12.75">
      <c r="A70" s="23" t="s">
        <v>60</v>
      </c>
      <c r="B70" s="28" t="s">
        <v>78</v>
      </c>
      <c r="C70" s="28"/>
      <c r="D70" s="28"/>
      <c r="E70" s="28"/>
    </row>
    <row r="71" ht="8.25" customHeight="1">
      <c r="B71" s="9"/>
    </row>
    <row r="72" spans="1:12" ht="12.75">
      <c r="A72" s="23" t="s">
        <v>13</v>
      </c>
      <c r="B72" s="28" t="s">
        <v>243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>
      <c r="B73" s="28" t="s">
        <v>244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ht="9" customHeight="1">
      <c r="B74" s="9"/>
    </row>
    <row r="75" spans="1:5" ht="12.75">
      <c r="A75" s="23" t="s">
        <v>65</v>
      </c>
      <c r="B75" s="28" t="s">
        <v>79</v>
      </c>
      <c r="C75" s="28"/>
      <c r="D75" s="28"/>
      <c r="E75" s="28"/>
    </row>
    <row r="76" spans="1:5" ht="12.75">
      <c r="A76" s="23" t="s">
        <v>58</v>
      </c>
      <c r="B76" s="28" t="s">
        <v>199</v>
      </c>
      <c r="C76" s="28"/>
      <c r="D76" s="28"/>
      <c r="E76" s="28"/>
    </row>
    <row r="77" spans="1:12" ht="12.75">
      <c r="A77" s="23" t="s">
        <v>43</v>
      </c>
      <c r="B77" s="28" t="s">
        <v>80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3" t="s">
        <v>59</v>
      </c>
      <c r="B78" s="28" t="s">
        <v>81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5" ht="12.75">
      <c r="A79" s="23" t="s">
        <v>60</v>
      </c>
      <c r="B79" s="28" t="s">
        <v>82</v>
      </c>
      <c r="C79" s="28"/>
      <c r="D79" s="28"/>
      <c r="E79" s="28"/>
    </row>
    <row r="80" ht="8.25" customHeight="1">
      <c r="B80" s="9"/>
    </row>
    <row r="81" spans="1:12" ht="12.75">
      <c r="A81" s="23" t="s">
        <v>14</v>
      </c>
      <c r="B81" s="28" t="s">
        <v>245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>
      <c r="B82" s="41" t="s">
        <v>246</v>
      </c>
      <c r="C82" s="41"/>
      <c r="D82" s="41"/>
      <c r="E82" s="41"/>
      <c r="F82" s="41"/>
      <c r="G82" s="41"/>
      <c r="H82" s="41"/>
      <c r="I82" s="41"/>
      <c r="J82" s="41"/>
      <c r="K82" s="41"/>
      <c r="L82" s="6"/>
    </row>
    <row r="83" spans="2:12" ht="12.75">
      <c r="B83" s="28" t="s">
        <v>247</v>
      </c>
      <c r="C83" s="28"/>
      <c r="D83" s="28"/>
      <c r="E83" s="28"/>
      <c r="F83" s="28"/>
      <c r="G83" s="28"/>
      <c r="H83" s="28"/>
      <c r="I83" s="28"/>
      <c r="J83" s="28"/>
      <c r="K83" s="28"/>
      <c r="L83" s="6"/>
    </row>
    <row r="84" spans="2:12" ht="7.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ht="6" customHeight="1">
      <c r="B85" s="9"/>
    </row>
    <row r="86" spans="1:5" ht="12.75">
      <c r="A86" s="23" t="s">
        <v>65</v>
      </c>
      <c r="B86" s="28" t="s">
        <v>83</v>
      </c>
      <c r="C86" s="28"/>
      <c r="D86" s="28"/>
      <c r="E86" s="28"/>
    </row>
    <row r="87" spans="1:5" ht="12.75">
      <c r="A87" s="23" t="s">
        <v>58</v>
      </c>
      <c r="B87" s="28" t="s">
        <v>84</v>
      </c>
      <c r="C87" s="28"/>
      <c r="D87" s="28"/>
      <c r="E87" s="28"/>
    </row>
    <row r="88" spans="1:5" ht="12.75">
      <c r="A88" s="23" t="s">
        <v>43</v>
      </c>
      <c r="B88" s="28" t="s">
        <v>85</v>
      </c>
      <c r="C88" s="28"/>
      <c r="D88" s="28"/>
      <c r="E88" s="28"/>
    </row>
    <row r="89" spans="1:5" ht="12.75">
      <c r="A89" s="23" t="s">
        <v>59</v>
      </c>
      <c r="B89" s="28" t="s">
        <v>86</v>
      </c>
      <c r="C89" s="28"/>
      <c r="D89" s="28"/>
      <c r="E89" s="28"/>
    </row>
    <row r="90" spans="1:5" ht="12.75">
      <c r="A90" s="23" t="s">
        <v>60</v>
      </c>
      <c r="B90" s="28" t="s">
        <v>200</v>
      </c>
      <c r="C90" s="28"/>
      <c r="D90" s="28"/>
      <c r="E90" s="28"/>
    </row>
    <row r="91" ht="7.5" customHeight="1">
      <c r="B91" s="9"/>
    </row>
    <row r="92" spans="1:12" ht="12.75">
      <c r="A92" s="23" t="s">
        <v>15</v>
      </c>
      <c r="B92" s="28" t="s">
        <v>248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>
      <c r="B93" s="28" t="s">
        <v>249</v>
      </c>
      <c r="C93" s="28"/>
      <c r="D93" s="28"/>
      <c r="E93" s="28"/>
      <c r="F93" s="28"/>
      <c r="G93" s="28"/>
      <c r="H93" s="28"/>
      <c r="I93" s="28"/>
      <c r="J93" s="28"/>
      <c r="K93" s="6"/>
      <c r="L93" s="6"/>
    </row>
    <row r="94" ht="9" customHeight="1">
      <c r="B94" s="9"/>
    </row>
    <row r="95" spans="1:5" ht="12.75">
      <c r="A95" s="23" t="s">
        <v>65</v>
      </c>
      <c r="B95" s="28" t="s">
        <v>87</v>
      </c>
      <c r="C95" s="28"/>
      <c r="D95" s="28"/>
      <c r="E95" s="28"/>
    </row>
    <row r="96" spans="1:5" ht="12.75">
      <c r="A96" s="23" t="s">
        <v>58</v>
      </c>
      <c r="B96" s="28" t="s">
        <v>88</v>
      </c>
      <c r="C96" s="28"/>
      <c r="D96" s="28"/>
      <c r="E96" s="28"/>
    </row>
    <row r="97" spans="1:5" ht="12.75">
      <c r="A97" s="23" t="s">
        <v>43</v>
      </c>
      <c r="B97" s="28" t="s">
        <v>89</v>
      </c>
      <c r="C97" s="28"/>
      <c r="D97" s="28"/>
      <c r="E97" s="28"/>
    </row>
    <row r="98" spans="1:5" ht="12.75">
      <c r="A98" s="23" t="s">
        <v>59</v>
      </c>
      <c r="B98" s="28" t="s">
        <v>201</v>
      </c>
      <c r="C98" s="28"/>
      <c r="D98" s="28"/>
      <c r="E98" s="28"/>
    </row>
    <row r="99" spans="1:5" ht="12.75">
      <c r="A99" s="23" t="s">
        <v>60</v>
      </c>
      <c r="B99" s="28" t="s">
        <v>90</v>
      </c>
      <c r="C99" s="28"/>
      <c r="D99" s="28"/>
      <c r="E99" s="28"/>
    </row>
    <row r="100" ht="8.25" customHeight="1">
      <c r="B100" s="9"/>
    </row>
    <row r="101" spans="1:12" ht="13.5" customHeight="1">
      <c r="A101" s="23" t="s">
        <v>16</v>
      </c>
      <c r="B101" s="28" t="s">
        <v>202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ht="8.25" customHeight="1">
      <c r="B102" s="9"/>
    </row>
    <row r="103" spans="1:5" ht="12.75">
      <c r="A103" s="23" t="s">
        <v>65</v>
      </c>
      <c r="B103" s="28" t="s">
        <v>91</v>
      </c>
      <c r="C103" s="28"/>
      <c r="D103" s="28"/>
      <c r="E103" s="28"/>
    </row>
    <row r="104" spans="1:5" ht="12.75">
      <c r="A104" s="23" t="s">
        <v>58</v>
      </c>
      <c r="B104" s="28" t="s">
        <v>203</v>
      </c>
      <c r="C104" s="28"/>
      <c r="D104" s="28"/>
      <c r="E104" s="28"/>
    </row>
    <row r="105" spans="1:5" ht="12.75">
      <c r="A105" s="23" t="s">
        <v>43</v>
      </c>
      <c r="B105" s="28" t="s">
        <v>92</v>
      </c>
      <c r="C105" s="28"/>
      <c r="D105" s="28"/>
      <c r="E105" s="28"/>
    </row>
    <row r="106" spans="1:5" ht="12.75">
      <c r="A106" s="23" t="s">
        <v>59</v>
      </c>
      <c r="B106" s="28" t="s">
        <v>93</v>
      </c>
      <c r="C106" s="28"/>
      <c r="D106" s="28"/>
      <c r="E106" s="28"/>
    </row>
    <row r="107" spans="1:5" ht="12.75">
      <c r="A107" s="23" t="s">
        <v>60</v>
      </c>
      <c r="B107" s="28" t="s">
        <v>94</v>
      </c>
      <c r="C107" s="28"/>
      <c r="D107" s="28"/>
      <c r="E107" s="28"/>
    </row>
    <row r="108" ht="7.5" customHeight="1">
      <c r="B108" s="9"/>
    </row>
    <row r="109" spans="1:5" ht="12.75">
      <c r="A109" s="23" t="s">
        <v>17</v>
      </c>
      <c r="B109" s="28" t="s">
        <v>95</v>
      </c>
      <c r="C109" s="28"/>
      <c r="D109" s="28"/>
      <c r="E109" s="28"/>
    </row>
    <row r="110" ht="9.75" customHeight="1">
      <c r="B110" s="9"/>
    </row>
    <row r="111" spans="1:5" ht="12.75">
      <c r="A111" s="23" t="s">
        <v>65</v>
      </c>
      <c r="B111" s="28" t="s">
        <v>96</v>
      </c>
      <c r="C111" s="28"/>
      <c r="D111" s="28"/>
      <c r="E111" s="28"/>
    </row>
    <row r="112" spans="1:5" ht="12.75">
      <c r="A112" s="23" t="s">
        <v>58</v>
      </c>
      <c r="B112" s="28" t="s">
        <v>97</v>
      </c>
      <c r="C112" s="28"/>
      <c r="D112" s="28"/>
      <c r="E112" s="28"/>
    </row>
    <row r="113" spans="1:5" ht="12.75">
      <c r="A113" s="23" t="s">
        <v>43</v>
      </c>
      <c r="B113" s="28" t="s">
        <v>98</v>
      </c>
      <c r="C113" s="28"/>
      <c r="D113" s="28"/>
      <c r="E113" s="28"/>
    </row>
    <row r="114" spans="1:5" ht="12.75">
      <c r="A114" s="23" t="s">
        <v>59</v>
      </c>
      <c r="B114" s="28" t="s">
        <v>99</v>
      </c>
      <c r="C114" s="28"/>
      <c r="D114" s="28"/>
      <c r="E114" s="28"/>
    </row>
    <row r="115" spans="1:5" ht="12.75">
      <c r="A115" s="23" t="s">
        <v>60</v>
      </c>
      <c r="B115" s="28" t="s">
        <v>100</v>
      </c>
      <c r="C115" s="28"/>
      <c r="D115" s="28"/>
      <c r="E115" s="28"/>
    </row>
    <row r="116" ht="9" customHeight="1">
      <c r="B116" s="9"/>
    </row>
    <row r="117" spans="1:12" ht="12.75">
      <c r="A117" s="23" t="s">
        <v>18</v>
      </c>
      <c r="B117" s="28" t="s">
        <v>204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ht="9" customHeight="1">
      <c r="B118" s="9"/>
    </row>
    <row r="119" spans="1:12" ht="12.75">
      <c r="A119" s="23" t="s">
        <v>65</v>
      </c>
      <c r="B119" s="28" t="s">
        <v>101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3" t="s">
        <v>58</v>
      </c>
      <c r="B120" s="28" t="s">
        <v>102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3" t="s">
        <v>43</v>
      </c>
      <c r="B121" s="28" t="s">
        <v>103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3" t="s">
        <v>59</v>
      </c>
      <c r="B122" s="28" t="s">
        <v>104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3" t="s">
        <v>60</v>
      </c>
      <c r="B123" s="28" t="s">
        <v>105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ht="7.5" customHeight="1">
      <c r="B124" s="9"/>
    </row>
    <row r="125" spans="1:12" ht="12.75">
      <c r="A125" s="23" t="s">
        <v>19</v>
      </c>
      <c r="B125" s="28" t="s">
        <v>250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2.75">
      <c r="B126" s="28" t="s">
        <v>251</v>
      </c>
      <c r="C126" s="28"/>
      <c r="D126" s="28"/>
      <c r="E126" s="28"/>
      <c r="F126" s="28"/>
      <c r="G126" s="28"/>
      <c r="H126" s="28"/>
      <c r="I126" s="28"/>
      <c r="J126" s="28"/>
      <c r="K126" s="6"/>
      <c r="L126" s="6"/>
    </row>
    <row r="127" ht="6.75" customHeight="1">
      <c r="B127" s="9"/>
    </row>
    <row r="128" spans="1:12" ht="12.75">
      <c r="A128" s="23" t="s">
        <v>65</v>
      </c>
      <c r="B128" s="28" t="s">
        <v>106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9" ht="12.75">
      <c r="A129" s="23" t="s">
        <v>58</v>
      </c>
      <c r="B129" s="28" t="s">
        <v>107</v>
      </c>
      <c r="C129" s="28"/>
      <c r="D129" s="28"/>
      <c r="E129" s="28"/>
      <c r="F129" s="28"/>
      <c r="G129" s="28"/>
      <c r="H129" s="28"/>
      <c r="I129" s="28"/>
    </row>
    <row r="130" spans="1:6" ht="12.75">
      <c r="A130" s="23" t="s">
        <v>43</v>
      </c>
      <c r="B130" s="28" t="s">
        <v>108</v>
      </c>
      <c r="C130" s="28"/>
      <c r="D130" s="28"/>
      <c r="E130" s="28"/>
      <c r="F130" s="28"/>
    </row>
    <row r="131" spans="1:2" ht="12.75">
      <c r="A131" s="23" t="s">
        <v>59</v>
      </c>
      <c r="B131" s="9" t="s">
        <v>109</v>
      </c>
    </row>
    <row r="132" spans="1:7" ht="12.75">
      <c r="A132" s="23" t="s">
        <v>60</v>
      </c>
      <c r="B132" s="28" t="s">
        <v>110</v>
      </c>
      <c r="C132" s="28"/>
      <c r="D132" s="28"/>
      <c r="E132" s="28"/>
      <c r="F132" s="28"/>
      <c r="G132" s="28"/>
    </row>
    <row r="133" ht="12.75">
      <c r="B133" s="9"/>
    </row>
    <row r="134" spans="1:12" ht="12.75">
      <c r="A134" s="23" t="s">
        <v>20</v>
      </c>
      <c r="B134" s="28" t="s">
        <v>252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ht="12.75">
      <c r="B135" s="9" t="s">
        <v>253</v>
      </c>
    </row>
    <row r="136" ht="12.75">
      <c r="B136" s="9"/>
    </row>
    <row r="137" spans="1:11" ht="12.75">
      <c r="A137" s="23" t="s">
        <v>65</v>
      </c>
      <c r="B137" s="28" t="s">
        <v>111</v>
      </c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8" ht="12.75">
      <c r="A138" s="23" t="s">
        <v>58</v>
      </c>
      <c r="B138" s="28" t="s">
        <v>112</v>
      </c>
      <c r="C138" s="28"/>
      <c r="D138" s="28"/>
      <c r="E138" s="28"/>
      <c r="F138" s="28"/>
      <c r="G138" s="28"/>
      <c r="H138" s="28"/>
    </row>
    <row r="139" spans="1:10" ht="12.75">
      <c r="A139" s="23" t="s">
        <v>43</v>
      </c>
      <c r="B139" s="28" t="s">
        <v>113</v>
      </c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3" t="s">
        <v>59</v>
      </c>
      <c r="B140" s="28" t="s">
        <v>114</v>
      </c>
      <c r="C140" s="28"/>
      <c r="D140" s="28"/>
      <c r="E140" s="28"/>
      <c r="F140" s="28"/>
      <c r="G140" s="28"/>
      <c r="H140" s="28"/>
      <c r="I140" s="28"/>
      <c r="J140" s="28"/>
    </row>
    <row r="141" spans="1:6" ht="12.75">
      <c r="A141" s="23" t="s">
        <v>60</v>
      </c>
      <c r="B141" s="28" t="s">
        <v>115</v>
      </c>
      <c r="C141" s="28"/>
      <c r="D141" s="28"/>
      <c r="E141" s="28"/>
      <c r="F141" s="28"/>
    </row>
    <row r="142" ht="12.75">
      <c r="B142" s="9"/>
    </row>
    <row r="143" spans="1:11" ht="12.75">
      <c r="A143" s="23" t="s">
        <v>21</v>
      </c>
      <c r="B143" s="28" t="s">
        <v>254</v>
      </c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2:11" ht="12.75">
      <c r="B144" s="28" t="s">
        <v>255</v>
      </c>
      <c r="C144" s="28"/>
      <c r="D144" s="28"/>
      <c r="E144" s="28"/>
      <c r="F144" s="28"/>
      <c r="G144" s="6"/>
      <c r="H144" s="6"/>
      <c r="I144" s="6"/>
      <c r="J144" s="6"/>
      <c r="K144" s="6"/>
    </row>
    <row r="145" ht="12.75">
      <c r="B145" s="9"/>
    </row>
    <row r="146" spans="1:10" ht="12.75">
      <c r="A146" s="23" t="s">
        <v>65</v>
      </c>
      <c r="B146" s="28" t="s">
        <v>116</v>
      </c>
      <c r="C146" s="28"/>
      <c r="D146" s="28"/>
      <c r="E146" s="28"/>
      <c r="F146" s="28"/>
      <c r="G146" s="28"/>
      <c r="H146" s="28"/>
      <c r="I146" s="28"/>
      <c r="J146" s="28"/>
    </row>
    <row r="147" spans="1:5" ht="12.75">
      <c r="A147" s="23" t="s">
        <v>58</v>
      </c>
      <c r="B147" s="28" t="s">
        <v>117</v>
      </c>
      <c r="C147" s="28"/>
      <c r="D147" s="28"/>
      <c r="E147" s="28"/>
    </row>
    <row r="148" spans="1:9" ht="12.75">
      <c r="A148" s="23" t="s">
        <v>43</v>
      </c>
      <c r="B148" s="28" t="s">
        <v>118</v>
      </c>
      <c r="C148" s="28"/>
      <c r="D148" s="28"/>
      <c r="E148" s="28"/>
      <c r="F148" s="28"/>
      <c r="G148" s="28"/>
      <c r="H148" s="28"/>
      <c r="I148" s="28"/>
    </row>
    <row r="149" spans="1:4" ht="12.75">
      <c r="A149" s="23" t="s">
        <v>59</v>
      </c>
      <c r="B149" s="28" t="s">
        <v>119</v>
      </c>
      <c r="C149" s="28"/>
      <c r="D149" s="28"/>
    </row>
    <row r="150" spans="1:5" ht="12.75">
      <c r="A150" s="23" t="s">
        <v>60</v>
      </c>
      <c r="B150" s="28" t="s">
        <v>120</v>
      </c>
      <c r="C150" s="28"/>
      <c r="D150" s="28"/>
      <c r="E150" s="28"/>
    </row>
    <row r="151" ht="12.75">
      <c r="B151" s="9"/>
    </row>
    <row r="152" spans="1:12" ht="12.75">
      <c r="A152" s="23" t="s">
        <v>22</v>
      </c>
      <c r="B152" s="28" t="s">
        <v>205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ht="12.75">
      <c r="B153" s="9"/>
    </row>
    <row r="154" spans="1:12" ht="12.75">
      <c r="A154" s="23" t="s">
        <v>65</v>
      </c>
      <c r="B154" s="28" t="s">
        <v>121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0" ht="12.75">
      <c r="A155" s="23" t="s">
        <v>58</v>
      </c>
      <c r="B155" s="28" t="s">
        <v>122</v>
      </c>
      <c r="C155" s="28"/>
      <c r="D155" s="28"/>
      <c r="E155" s="28"/>
      <c r="F155" s="28"/>
      <c r="G155" s="28"/>
      <c r="H155" s="28"/>
      <c r="I155" s="28"/>
      <c r="J155" s="28"/>
    </row>
    <row r="156" spans="1:6" ht="12.75">
      <c r="A156" s="23" t="s">
        <v>43</v>
      </c>
      <c r="B156" s="28" t="s">
        <v>123</v>
      </c>
      <c r="C156" s="28"/>
      <c r="D156" s="28"/>
      <c r="E156" s="28"/>
      <c r="F156" s="28"/>
    </row>
    <row r="157" spans="1:7" ht="12.75">
      <c r="A157" s="23" t="s">
        <v>59</v>
      </c>
      <c r="B157" s="28" t="s">
        <v>124</v>
      </c>
      <c r="C157" s="28"/>
      <c r="D157" s="28"/>
      <c r="E157" s="28"/>
      <c r="F157" s="28"/>
      <c r="G157" s="28"/>
    </row>
    <row r="158" spans="1:7" ht="12.75">
      <c r="A158" s="23" t="s">
        <v>60</v>
      </c>
      <c r="B158" s="28" t="s">
        <v>125</v>
      </c>
      <c r="C158" s="28"/>
      <c r="D158" s="28"/>
      <c r="E158" s="28"/>
      <c r="F158" s="28"/>
      <c r="G158" s="28"/>
    </row>
    <row r="159" ht="12.75">
      <c r="B159" s="9"/>
    </row>
    <row r="160" spans="1:12" ht="12.75">
      <c r="A160" s="23" t="s">
        <v>23</v>
      </c>
      <c r="B160" s="28" t="s">
        <v>256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2.75">
      <c r="B161" s="28" t="s">
        <v>257</v>
      </c>
      <c r="C161" s="28"/>
      <c r="D161" s="28"/>
      <c r="E161" s="28"/>
      <c r="F161" s="28"/>
      <c r="G161" s="28"/>
      <c r="H161" s="28"/>
      <c r="I161" s="28"/>
      <c r="J161" s="6"/>
      <c r="K161" s="6"/>
      <c r="L161" s="6"/>
    </row>
    <row r="162" ht="12.75">
      <c r="B162" s="9"/>
    </row>
    <row r="163" spans="1:10" ht="12.75">
      <c r="A163" s="23" t="s">
        <v>65</v>
      </c>
      <c r="B163" s="28" t="s">
        <v>126</v>
      </c>
      <c r="C163" s="28"/>
      <c r="D163" s="28"/>
      <c r="E163" s="28"/>
      <c r="F163" s="28"/>
      <c r="G163" s="28"/>
      <c r="H163" s="28"/>
      <c r="I163" s="28"/>
      <c r="J163" s="28"/>
    </row>
    <row r="164" spans="1:7" ht="12.75">
      <c r="A164" s="23" t="s">
        <v>58</v>
      </c>
      <c r="B164" s="28" t="s">
        <v>127</v>
      </c>
      <c r="C164" s="28"/>
      <c r="D164" s="28"/>
      <c r="E164" s="28"/>
      <c r="F164" s="28"/>
      <c r="G164" s="28"/>
    </row>
    <row r="165" spans="1:2" ht="12.75">
      <c r="A165" s="23" t="s">
        <v>43</v>
      </c>
      <c r="B165" s="9" t="s">
        <v>128</v>
      </c>
    </row>
    <row r="166" spans="1:5" ht="12.75">
      <c r="A166" s="23" t="s">
        <v>59</v>
      </c>
      <c r="B166" s="28" t="s">
        <v>129</v>
      </c>
      <c r="C166" s="28"/>
      <c r="D166" s="28"/>
      <c r="E166" s="28"/>
    </row>
    <row r="167" spans="1:2" ht="12.75">
      <c r="A167" s="23" t="s">
        <v>60</v>
      </c>
      <c r="B167" s="9" t="s">
        <v>130</v>
      </c>
    </row>
    <row r="168" ht="12.75">
      <c r="B168" s="9"/>
    </row>
    <row r="169" spans="1:12" ht="12.75">
      <c r="A169" s="23" t="s">
        <v>24</v>
      </c>
      <c r="B169" s="28" t="s">
        <v>206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ht="12.75">
      <c r="B170" s="9"/>
    </row>
    <row r="171" spans="1:6" ht="12.75">
      <c r="A171" s="23" t="s">
        <v>65</v>
      </c>
      <c r="B171" s="28" t="s">
        <v>131</v>
      </c>
      <c r="C171" s="28"/>
      <c r="D171" s="28"/>
      <c r="E171" s="28"/>
      <c r="F171" s="28"/>
    </row>
    <row r="172" spans="1:6" ht="12.75">
      <c r="A172" s="23" t="s">
        <v>58</v>
      </c>
      <c r="B172" s="28" t="s">
        <v>132</v>
      </c>
      <c r="C172" s="28"/>
      <c r="D172" s="28"/>
      <c r="E172" s="28"/>
      <c r="F172" s="28"/>
    </row>
    <row r="173" spans="1:6" ht="12.75">
      <c r="A173" s="23" t="s">
        <v>43</v>
      </c>
      <c r="B173" s="28" t="s">
        <v>133</v>
      </c>
      <c r="C173" s="28"/>
      <c r="D173" s="28"/>
      <c r="E173" s="28"/>
      <c r="F173" s="28"/>
    </row>
    <row r="174" spans="1:6" ht="12.75">
      <c r="A174" s="23" t="s">
        <v>59</v>
      </c>
      <c r="B174" s="28" t="s">
        <v>134</v>
      </c>
      <c r="C174" s="28"/>
      <c r="D174" s="28"/>
      <c r="E174" s="28"/>
      <c r="F174" s="28"/>
    </row>
    <row r="175" spans="1:5" ht="12.75">
      <c r="A175" s="23" t="s">
        <v>60</v>
      </c>
      <c r="B175" s="28" t="s">
        <v>135</v>
      </c>
      <c r="C175" s="28"/>
      <c r="D175" s="28"/>
      <c r="E175" s="28"/>
    </row>
    <row r="176" ht="12.75">
      <c r="B176" s="9"/>
    </row>
    <row r="177" spans="1:12" ht="12.75">
      <c r="A177" s="23" t="s">
        <v>25</v>
      </c>
      <c r="B177" s="28" t="s">
        <v>207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ht="12.75">
      <c r="B178" s="9"/>
    </row>
    <row r="179" spans="1:2" ht="12.75">
      <c r="A179" s="23" t="s">
        <v>65</v>
      </c>
      <c r="B179" s="9" t="s">
        <v>136</v>
      </c>
    </row>
    <row r="180" spans="1:6" ht="12.75">
      <c r="A180" s="23" t="s">
        <v>58</v>
      </c>
      <c r="B180" s="28" t="s">
        <v>137</v>
      </c>
      <c r="C180" s="28"/>
      <c r="D180" s="28"/>
      <c r="E180" s="28"/>
      <c r="F180" s="28"/>
    </row>
    <row r="181" spans="1:6" ht="12.75">
      <c r="A181" s="23" t="s">
        <v>43</v>
      </c>
      <c r="B181" s="28" t="s">
        <v>138</v>
      </c>
      <c r="C181" s="28"/>
      <c r="D181" s="28"/>
      <c r="E181" s="28"/>
      <c r="F181" s="28"/>
    </row>
    <row r="182" spans="1:6" ht="12.75">
      <c r="A182" s="23" t="s">
        <v>59</v>
      </c>
      <c r="B182" s="28" t="s">
        <v>139</v>
      </c>
      <c r="C182" s="28"/>
      <c r="D182" s="28"/>
      <c r="E182" s="28"/>
      <c r="F182" s="28"/>
    </row>
    <row r="183" spans="1:6" ht="12.75">
      <c r="A183" s="23" t="s">
        <v>60</v>
      </c>
      <c r="B183" s="28" t="s">
        <v>140</v>
      </c>
      <c r="C183" s="28"/>
      <c r="D183" s="28"/>
      <c r="E183" s="28"/>
      <c r="F183" s="28"/>
    </row>
    <row r="184" ht="12.75">
      <c r="B184" s="9"/>
    </row>
    <row r="185" spans="1:12" ht="12.75">
      <c r="A185" s="23">
        <v>19</v>
      </c>
      <c r="B185" s="28" t="s">
        <v>208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ht="12.75">
      <c r="B186" s="9"/>
    </row>
    <row r="187" spans="1:2" ht="12.75">
      <c r="A187" s="23" t="s">
        <v>65</v>
      </c>
      <c r="B187" s="9" t="s">
        <v>141</v>
      </c>
    </row>
    <row r="188" spans="1:2" ht="13.5" customHeight="1">
      <c r="A188" s="23" t="s">
        <v>58</v>
      </c>
      <c r="B188" s="9" t="s">
        <v>142</v>
      </c>
    </row>
    <row r="189" spans="1:5" ht="12.75">
      <c r="A189" s="23" t="s">
        <v>43</v>
      </c>
      <c r="B189" s="28" t="s">
        <v>143</v>
      </c>
      <c r="C189" s="28"/>
      <c r="D189" s="28"/>
      <c r="E189" s="28"/>
    </row>
    <row r="190" spans="1:2" ht="12.75">
      <c r="A190" s="23" t="s">
        <v>59</v>
      </c>
      <c r="B190" s="9" t="s">
        <v>144</v>
      </c>
    </row>
    <row r="191" spans="1:2" ht="12.75">
      <c r="A191" s="23" t="s">
        <v>60</v>
      </c>
      <c r="B191" s="9" t="s">
        <v>145</v>
      </c>
    </row>
    <row r="192" ht="12.75">
      <c r="B192" s="9"/>
    </row>
    <row r="193" spans="1:12" ht="12.75">
      <c r="A193" s="23" t="s">
        <v>27</v>
      </c>
      <c r="B193" s="28" t="s">
        <v>258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2.75">
      <c r="B194" s="41" t="s">
        <v>259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2:12" ht="12.75">
      <c r="B195" s="28" t="s">
        <v>260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ht="12.75">
      <c r="B196" s="7"/>
    </row>
    <row r="197" spans="1:5" ht="12.75">
      <c r="A197" s="23" t="s">
        <v>65</v>
      </c>
      <c r="B197" s="28" t="s">
        <v>146</v>
      </c>
      <c r="C197" s="28"/>
      <c r="D197" s="28"/>
      <c r="E197" s="28"/>
    </row>
    <row r="198" spans="1:5" ht="12.75">
      <c r="A198" s="23" t="s">
        <v>58</v>
      </c>
      <c r="B198" s="28" t="s">
        <v>147</v>
      </c>
      <c r="C198" s="28"/>
      <c r="D198" s="28"/>
      <c r="E198" s="28"/>
    </row>
    <row r="199" spans="1:6" ht="12.75">
      <c r="A199" s="23" t="s">
        <v>43</v>
      </c>
      <c r="B199" s="28" t="s">
        <v>148</v>
      </c>
      <c r="C199" s="28"/>
      <c r="D199" s="28"/>
      <c r="E199" s="28"/>
      <c r="F199" s="28"/>
    </row>
    <row r="200" spans="1:6" ht="12.75">
      <c r="A200" s="23" t="s">
        <v>59</v>
      </c>
      <c r="B200" s="28" t="s">
        <v>149</v>
      </c>
      <c r="C200" s="28"/>
      <c r="D200" s="28"/>
      <c r="E200" s="28"/>
      <c r="F200" s="28"/>
    </row>
    <row r="201" spans="1:4" ht="12.75">
      <c r="A201" s="23" t="s">
        <v>60</v>
      </c>
      <c r="B201" s="28" t="s">
        <v>150</v>
      </c>
      <c r="C201" s="28"/>
      <c r="D201" s="28"/>
    </row>
    <row r="202" ht="12.75">
      <c r="B202" s="7"/>
    </row>
    <row r="203" spans="1:12" ht="12.75">
      <c r="A203" s="23" t="s">
        <v>28</v>
      </c>
      <c r="B203" s="28" t="s">
        <v>209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ht="12.75">
      <c r="B204" s="7"/>
    </row>
    <row r="205" spans="1:12" ht="12.75">
      <c r="A205" s="23" t="s">
        <v>65</v>
      </c>
      <c r="B205" s="28" t="s">
        <v>151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0" ht="12.75">
      <c r="A206" s="23" t="s">
        <v>58</v>
      </c>
      <c r="B206" s="28" t="s">
        <v>152</v>
      </c>
      <c r="C206" s="28"/>
      <c r="D206" s="28"/>
      <c r="E206" s="28"/>
      <c r="F206" s="28"/>
      <c r="G206" s="28"/>
      <c r="H206" s="28"/>
      <c r="I206" s="28"/>
      <c r="J206" s="28"/>
    </row>
    <row r="207" spans="1:6" ht="12.75">
      <c r="A207" s="23" t="s">
        <v>43</v>
      </c>
      <c r="B207" s="28" t="s">
        <v>153</v>
      </c>
      <c r="C207" s="28"/>
      <c r="D207" s="28"/>
      <c r="E207" s="28"/>
      <c r="F207" s="28"/>
    </row>
    <row r="208" spans="1:2" ht="12.75">
      <c r="A208" s="23" t="s">
        <v>59</v>
      </c>
      <c r="B208" s="6" t="s">
        <v>154</v>
      </c>
    </row>
    <row r="209" spans="1:6" ht="12.75">
      <c r="A209" s="23" t="s">
        <v>60</v>
      </c>
      <c r="B209" s="28" t="s">
        <v>155</v>
      </c>
      <c r="C209" s="28"/>
      <c r="D209" s="28"/>
      <c r="E209" s="28"/>
      <c r="F209" s="28"/>
    </row>
    <row r="210" ht="12.75">
      <c r="B210" s="7"/>
    </row>
    <row r="211" spans="1:12" ht="12.75">
      <c r="A211" s="23" t="s">
        <v>29</v>
      </c>
      <c r="B211" s="28" t="s">
        <v>210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ht="12.75">
      <c r="B212" s="7"/>
    </row>
    <row r="213" spans="1:8" ht="12.75">
      <c r="A213" s="23" t="s">
        <v>65</v>
      </c>
      <c r="B213" s="28" t="s">
        <v>156</v>
      </c>
      <c r="C213" s="28"/>
      <c r="D213" s="28"/>
      <c r="E213" s="28"/>
      <c r="F213" s="28"/>
      <c r="G213" s="28"/>
      <c r="H213" s="28"/>
    </row>
    <row r="214" spans="1:11" ht="12.75">
      <c r="A214" s="23" t="s">
        <v>58</v>
      </c>
      <c r="B214" s="28" t="s">
        <v>157</v>
      </c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6" ht="12.75">
      <c r="A215" s="23" t="s">
        <v>43</v>
      </c>
      <c r="B215" s="28" t="s">
        <v>158</v>
      </c>
      <c r="C215" s="28"/>
      <c r="D215" s="28"/>
      <c r="E215" s="28"/>
      <c r="F215" s="28"/>
    </row>
    <row r="216" spans="1:10" ht="12.75">
      <c r="A216" s="23" t="s">
        <v>59</v>
      </c>
      <c r="B216" s="28" t="s">
        <v>159</v>
      </c>
      <c r="C216" s="28"/>
      <c r="D216" s="28"/>
      <c r="E216" s="28"/>
      <c r="F216" s="28"/>
      <c r="G216" s="28"/>
      <c r="H216" s="28"/>
      <c r="I216" s="28"/>
      <c r="J216" s="28"/>
    </row>
    <row r="217" spans="1:7" ht="12.75">
      <c r="A217" s="23" t="s">
        <v>60</v>
      </c>
      <c r="B217" s="28" t="s">
        <v>160</v>
      </c>
      <c r="C217" s="28"/>
      <c r="D217" s="28"/>
      <c r="E217" s="28"/>
      <c r="F217" s="28"/>
      <c r="G217" s="28"/>
    </row>
    <row r="218" ht="12.75">
      <c r="B218" s="7"/>
    </row>
    <row r="219" spans="1:11" ht="12.75">
      <c r="A219" s="23" t="s">
        <v>30</v>
      </c>
      <c r="B219" s="28" t="s">
        <v>211</v>
      </c>
      <c r="C219" s="28"/>
      <c r="D219" s="28"/>
      <c r="E219" s="28"/>
      <c r="F219" s="28"/>
      <c r="G219" s="28"/>
      <c r="H219" s="28"/>
      <c r="I219" s="28"/>
      <c r="J219" s="28"/>
      <c r="K219" s="28"/>
    </row>
    <row r="220" ht="12.75">
      <c r="B220" s="7"/>
    </row>
    <row r="221" spans="1:11" ht="12.75">
      <c r="A221" s="23" t="s">
        <v>65</v>
      </c>
      <c r="B221" s="28" t="s">
        <v>161</v>
      </c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7" ht="12.75">
      <c r="A222" s="23" t="s">
        <v>58</v>
      </c>
      <c r="B222" s="28" t="s">
        <v>162</v>
      </c>
      <c r="C222" s="28"/>
      <c r="D222" s="28"/>
      <c r="E222" s="28"/>
      <c r="F222" s="28"/>
      <c r="G222" s="28"/>
    </row>
    <row r="223" spans="1:6" ht="12.75">
      <c r="A223" s="23" t="s">
        <v>43</v>
      </c>
      <c r="B223" s="28" t="s">
        <v>163</v>
      </c>
      <c r="C223" s="28"/>
      <c r="D223" s="28"/>
      <c r="E223" s="28"/>
      <c r="F223" s="28"/>
    </row>
    <row r="224" spans="1:2" ht="12.75">
      <c r="A224" s="23" t="s">
        <v>59</v>
      </c>
      <c r="B224" s="6" t="s">
        <v>164</v>
      </c>
    </row>
    <row r="225" spans="1:2" ht="12.75">
      <c r="A225" s="23" t="s">
        <v>60</v>
      </c>
      <c r="B225" s="6" t="s">
        <v>165</v>
      </c>
    </row>
    <row r="226" ht="12.75">
      <c r="B226" s="7"/>
    </row>
    <row r="227" spans="1:12" ht="12.75">
      <c r="A227" s="23" t="s">
        <v>31</v>
      </c>
      <c r="B227" s="28" t="s">
        <v>212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ht="12.75">
      <c r="B228" s="7"/>
    </row>
    <row r="229" spans="1:8" ht="12.75">
      <c r="A229" s="23" t="s">
        <v>65</v>
      </c>
      <c r="B229" s="28" t="s">
        <v>166</v>
      </c>
      <c r="C229" s="28"/>
      <c r="D229" s="28"/>
      <c r="E229" s="28"/>
      <c r="F229" s="28"/>
      <c r="G229" s="28"/>
      <c r="H229" s="28"/>
    </row>
    <row r="230" spans="1:11" ht="12.75">
      <c r="A230" s="23" t="s">
        <v>58</v>
      </c>
      <c r="B230" s="28" t="s">
        <v>167</v>
      </c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0" ht="12.75">
      <c r="A231" s="23" t="s">
        <v>43</v>
      </c>
      <c r="B231" s="28" t="s">
        <v>168</v>
      </c>
      <c r="C231" s="28"/>
      <c r="D231" s="28"/>
      <c r="E231" s="28"/>
      <c r="F231" s="28"/>
      <c r="G231" s="28"/>
      <c r="H231" s="28"/>
      <c r="I231" s="28"/>
      <c r="J231" s="28"/>
    </row>
    <row r="232" spans="1:10" ht="12.75">
      <c r="A232" s="23" t="s">
        <v>59</v>
      </c>
      <c r="B232" s="28" t="s">
        <v>169</v>
      </c>
      <c r="C232" s="28"/>
      <c r="D232" s="28"/>
      <c r="E232" s="28"/>
      <c r="F232" s="28"/>
      <c r="G232" s="28"/>
      <c r="H232" s="28"/>
      <c r="I232" s="28"/>
      <c r="J232" s="28"/>
    </row>
    <row r="233" spans="1:9" ht="12.75">
      <c r="A233" s="23" t="s">
        <v>60</v>
      </c>
      <c r="B233" s="28" t="s">
        <v>170</v>
      </c>
      <c r="C233" s="28"/>
      <c r="D233" s="28"/>
      <c r="E233" s="28"/>
      <c r="F233" s="28"/>
      <c r="G233" s="28"/>
      <c r="H233" s="28"/>
      <c r="I233" s="28"/>
    </row>
    <row r="234" ht="12.75">
      <c r="B234" s="7"/>
    </row>
    <row r="235" spans="1:12" ht="12.75">
      <c r="A235" s="23" t="s">
        <v>32</v>
      </c>
      <c r="B235" s="28" t="s">
        <v>213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ht="12.75">
      <c r="B236" s="7"/>
    </row>
    <row r="237" spans="1:2" ht="12.75">
      <c r="A237" s="23" t="s">
        <v>65</v>
      </c>
      <c r="B237" s="6" t="s">
        <v>171</v>
      </c>
    </row>
    <row r="238" spans="1:6" ht="12.75">
      <c r="A238" s="23" t="s">
        <v>58</v>
      </c>
      <c r="B238" s="28" t="s">
        <v>172</v>
      </c>
      <c r="C238" s="28"/>
      <c r="D238" s="28"/>
      <c r="E238" s="28"/>
      <c r="F238" s="28"/>
    </row>
    <row r="239" spans="1:8" ht="12.75">
      <c r="A239" s="23" t="s">
        <v>43</v>
      </c>
      <c r="B239" s="28" t="s">
        <v>173</v>
      </c>
      <c r="C239" s="28"/>
      <c r="D239" s="28"/>
      <c r="E239" s="28"/>
      <c r="F239" s="28"/>
      <c r="G239" s="28"/>
      <c r="H239" s="28"/>
    </row>
    <row r="240" spans="1:2" ht="12.75">
      <c r="A240" s="23" t="s">
        <v>59</v>
      </c>
      <c r="B240" s="6" t="s">
        <v>174</v>
      </c>
    </row>
    <row r="241" spans="1:2" ht="12.75">
      <c r="A241" s="23" t="s">
        <v>60</v>
      </c>
      <c r="B241" s="6" t="s">
        <v>175</v>
      </c>
    </row>
    <row r="242" ht="12.75">
      <c r="B242" s="7"/>
    </row>
    <row r="243" spans="1:12" ht="12.75">
      <c r="A243" s="23" t="s">
        <v>33</v>
      </c>
      <c r="B243" s="28" t="s">
        <v>261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2.75">
      <c r="B244" s="28" t="s">
        <v>262</v>
      </c>
      <c r="C244" s="28"/>
      <c r="D244" s="28"/>
      <c r="E244" s="28"/>
      <c r="F244" s="28"/>
      <c r="G244" s="28"/>
      <c r="H244" s="28"/>
      <c r="I244" s="28"/>
      <c r="J244" s="28"/>
      <c r="K244" s="6"/>
      <c r="L244" s="6"/>
    </row>
    <row r="245" ht="12.75">
      <c r="B245" s="7"/>
    </row>
    <row r="246" spans="1:11" ht="12.75">
      <c r="A246" s="23" t="s">
        <v>65</v>
      </c>
      <c r="B246" s="28" t="s">
        <v>176</v>
      </c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1:7" ht="12.75">
      <c r="A247" s="23" t="s">
        <v>58</v>
      </c>
      <c r="B247" s="28" t="s">
        <v>177</v>
      </c>
      <c r="C247" s="28"/>
      <c r="D247" s="28"/>
      <c r="E247" s="28"/>
      <c r="F247" s="28"/>
      <c r="G247" s="28"/>
    </row>
    <row r="248" spans="1:10" ht="12.75">
      <c r="A248" s="23" t="s">
        <v>43</v>
      </c>
      <c r="B248" s="28" t="s">
        <v>178</v>
      </c>
      <c r="C248" s="28"/>
      <c r="D248" s="28"/>
      <c r="E248" s="28"/>
      <c r="F248" s="28"/>
      <c r="G248" s="28"/>
      <c r="H248" s="28"/>
      <c r="I248" s="28"/>
      <c r="J248" s="28"/>
    </row>
    <row r="249" spans="1:11" ht="12.75">
      <c r="A249" s="23" t="s">
        <v>59</v>
      </c>
      <c r="B249" s="28" t="s">
        <v>179</v>
      </c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1:2" ht="12.75">
      <c r="A250" s="23" t="s">
        <v>60</v>
      </c>
      <c r="B250" s="6" t="s">
        <v>175</v>
      </c>
    </row>
    <row r="251" ht="12.75">
      <c r="B251" s="7"/>
    </row>
    <row r="252" spans="1:12" ht="12.75">
      <c r="A252" s="23" t="s">
        <v>34</v>
      </c>
      <c r="B252" s="28" t="s">
        <v>214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ht="12.75">
      <c r="B253" s="7"/>
    </row>
    <row r="254" spans="1:11" ht="12.75">
      <c r="A254" s="23" t="s">
        <v>65</v>
      </c>
      <c r="B254" s="28" t="s">
        <v>180</v>
      </c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1:7" ht="12.75">
      <c r="A255" s="23" t="s">
        <v>58</v>
      </c>
      <c r="B255" s="28" t="s">
        <v>181</v>
      </c>
      <c r="C255" s="28"/>
      <c r="D255" s="28"/>
      <c r="E255" s="28"/>
      <c r="F255" s="28"/>
      <c r="G255" s="28"/>
    </row>
    <row r="256" spans="1:11" ht="12.75">
      <c r="A256" s="23" t="s">
        <v>43</v>
      </c>
      <c r="B256" s="28" t="s">
        <v>182</v>
      </c>
      <c r="C256" s="28"/>
      <c r="D256" s="28"/>
      <c r="E256" s="28"/>
      <c r="F256" s="28"/>
      <c r="G256" s="28"/>
      <c r="H256" s="28"/>
      <c r="I256" s="28"/>
      <c r="J256" s="28"/>
      <c r="K256" s="28"/>
    </row>
    <row r="257" spans="1:2" ht="12.75">
      <c r="A257" s="23" t="s">
        <v>59</v>
      </c>
      <c r="B257" s="6" t="s">
        <v>183</v>
      </c>
    </row>
    <row r="258" spans="1:2" ht="12.75">
      <c r="A258" s="23" t="s">
        <v>60</v>
      </c>
      <c r="B258" s="6" t="s">
        <v>184</v>
      </c>
    </row>
    <row r="259" ht="12.75">
      <c r="B259" s="7"/>
    </row>
    <row r="260" spans="1:11" ht="12.75">
      <c r="A260" s="23" t="s">
        <v>35</v>
      </c>
      <c r="B260" s="28" t="s">
        <v>215</v>
      </c>
      <c r="C260" s="28"/>
      <c r="D260" s="28"/>
      <c r="E260" s="28"/>
      <c r="F260" s="28"/>
      <c r="G260" s="28"/>
      <c r="H260" s="28"/>
      <c r="I260" s="28"/>
      <c r="J260" s="28"/>
      <c r="K260" s="28"/>
    </row>
    <row r="261" ht="12.75">
      <c r="B261" s="7"/>
    </row>
    <row r="262" spans="1:11" ht="12.75">
      <c r="A262" s="23" t="s">
        <v>65</v>
      </c>
      <c r="B262" s="28" t="s">
        <v>185</v>
      </c>
      <c r="C262" s="28"/>
      <c r="D262" s="28"/>
      <c r="E262" s="28"/>
      <c r="F262" s="28"/>
      <c r="G262" s="28"/>
      <c r="H262" s="28"/>
      <c r="I262" s="28"/>
      <c r="J262" s="28"/>
      <c r="K262" s="28"/>
    </row>
    <row r="263" spans="1:10" ht="12.75">
      <c r="A263" s="23" t="s">
        <v>58</v>
      </c>
      <c r="B263" s="28" t="s">
        <v>186</v>
      </c>
      <c r="C263" s="28"/>
      <c r="D263" s="28"/>
      <c r="E263" s="28"/>
      <c r="F263" s="28"/>
      <c r="G263" s="28"/>
      <c r="H263" s="28"/>
      <c r="I263" s="28"/>
      <c r="J263" s="28"/>
    </row>
    <row r="264" spans="1:8" ht="12.75">
      <c r="A264" s="23" t="s">
        <v>43</v>
      </c>
      <c r="B264" s="28" t="s">
        <v>187</v>
      </c>
      <c r="C264" s="28"/>
      <c r="D264" s="28"/>
      <c r="E264" s="28"/>
      <c r="F264" s="28"/>
      <c r="G264" s="28"/>
      <c r="H264" s="28"/>
    </row>
    <row r="265" spans="1:10" ht="12.75">
      <c r="A265" s="23" t="s">
        <v>59</v>
      </c>
      <c r="B265" s="28" t="s">
        <v>188</v>
      </c>
      <c r="C265" s="28"/>
      <c r="D265" s="28"/>
      <c r="E265" s="28"/>
      <c r="F265" s="28"/>
      <c r="G265" s="28"/>
      <c r="H265" s="28"/>
      <c r="I265" s="28"/>
      <c r="J265" s="28"/>
    </row>
    <row r="266" spans="1:10" ht="12.75">
      <c r="A266" s="23" t="s">
        <v>60</v>
      </c>
      <c r="B266" s="28" t="s">
        <v>189</v>
      </c>
      <c r="C266" s="28"/>
      <c r="D266" s="28"/>
      <c r="E266" s="28"/>
      <c r="F266" s="28"/>
      <c r="G266" s="28"/>
      <c r="H266" s="28"/>
      <c r="I266" s="28"/>
      <c r="J266" s="28"/>
    </row>
    <row r="267" ht="12.75">
      <c r="B267" s="6"/>
    </row>
    <row r="268" spans="1:11" ht="12.75">
      <c r="A268" s="23" t="s">
        <v>36</v>
      </c>
      <c r="B268" s="28" t="s">
        <v>263</v>
      </c>
      <c r="C268" s="28"/>
      <c r="D268" s="28"/>
      <c r="E268" s="28"/>
      <c r="F268" s="28"/>
      <c r="G268" s="28"/>
      <c r="H268" s="28"/>
      <c r="I268" s="28"/>
      <c r="J268" s="28"/>
      <c r="K268" s="28"/>
    </row>
    <row r="269" spans="2:11" ht="12.75">
      <c r="B269" s="28" t="s">
        <v>264</v>
      </c>
      <c r="C269" s="28"/>
      <c r="D269" s="28"/>
      <c r="E269" s="28"/>
      <c r="F269" s="28"/>
      <c r="G269" s="28"/>
      <c r="H269" s="28"/>
      <c r="I269" s="28"/>
      <c r="J269" s="28"/>
      <c r="K269" s="6"/>
    </row>
    <row r="270" ht="12.75">
      <c r="B270" s="9"/>
    </row>
    <row r="271" spans="1:2" ht="12.75">
      <c r="A271" s="23" t="s">
        <v>65</v>
      </c>
      <c r="B271" s="9" t="s">
        <v>190</v>
      </c>
    </row>
    <row r="272" spans="1:2" ht="12.75">
      <c r="A272" s="23" t="s">
        <v>58</v>
      </c>
      <c r="B272" s="9" t="s">
        <v>191</v>
      </c>
    </row>
    <row r="273" spans="1:4" ht="12.75">
      <c r="A273" s="23" t="s">
        <v>43</v>
      </c>
      <c r="B273" s="28" t="s">
        <v>192</v>
      </c>
      <c r="C273" s="28"/>
      <c r="D273" s="28"/>
    </row>
    <row r="274" spans="1:2" ht="12.75">
      <c r="A274" s="23" t="s">
        <v>59</v>
      </c>
      <c r="B274" s="9" t="s">
        <v>174</v>
      </c>
    </row>
    <row r="275" spans="1:2" ht="12.75">
      <c r="A275" s="23" t="s">
        <v>60</v>
      </c>
      <c r="B275" s="9" t="s">
        <v>175</v>
      </c>
    </row>
    <row r="276" ht="12.75">
      <c r="B276" s="9"/>
    </row>
    <row r="277" spans="1:11" ht="26.25" customHeight="1">
      <c r="A277" s="23" t="s">
        <v>37</v>
      </c>
      <c r="B277" s="28" t="s">
        <v>265</v>
      </c>
      <c r="C277" s="28"/>
      <c r="D277" s="28"/>
      <c r="E277" s="28"/>
      <c r="F277" s="28"/>
      <c r="G277" s="28"/>
      <c r="H277" s="28"/>
      <c r="I277" s="28"/>
      <c r="J277" s="28"/>
      <c r="K277" s="28"/>
    </row>
    <row r="278" spans="2:11" ht="12.75">
      <c r="B278" s="6" t="s">
        <v>266</v>
      </c>
      <c r="C278" s="6"/>
      <c r="D278" s="6"/>
      <c r="E278" s="6"/>
      <c r="F278" s="6"/>
      <c r="G278" s="6"/>
      <c r="H278" s="6"/>
      <c r="I278" s="6"/>
      <c r="J278" s="6"/>
      <c r="K278" s="6"/>
    </row>
    <row r="279" ht="12.75">
      <c r="B279" s="9"/>
    </row>
    <row r="280" spans="1:10" ht="12.75">
      <c r="A280" s="23" t="s">
        <v>65</v>
      </c>
      <c r="B280" s="28" t="s">
        <v>193</v>
      </c>
      <c r="C280" s="28"/>
      <c r="D280" s="28"/>
      <c r="E280" s="28"/>
      <c r="F280" s="28"/>
      <c r="G280" s="28"/>
      <c r="H280" s="28"/>
      <c r="I280" s="28"/>
      <c r="J280" s="28"/>
    </row>
    <row r="281" spans="1:5" ht="12.75">
      <c r="A281" s="23" t="s">
        <v>58</v>
      </c>
      <c r="B281" s="28" t="s">
        <v>194</v>
      </c>
      <c r="C281" s="28"/>
      <c r="D281" s="28"/>
      <c r="E281" s="28"/>
    </row>
    <row r="282" spans="1:6" ht="12.75">
      <c r="A282" s="23" t="s">
        <v>43</v>
      </c>
      <c r="B282" s="28" t="s">
        <v>195</v>
      </c>
      <c r="C282" s="28"/>
      <c r="D282" s="28"/>
      <c r="E282" s="28"/>
      <c r="F282" s="28"/>
    </row>
    <row r="283" spans="1:5" ht="12.75">
      <c r="A283" s="23" t="s">
        <v>59</v>
      </c>
      <c r="B283" s="28" t="s">
        <v>196</v>
      </c>
      <c r="C283" s="28"/>
      <c r="D283" s="28"/>
      <c r="E283" s="28"/>
    </row>
    <row r="284" spans="1:6" ht="12.75">
      <c r="A284" s="23" t="s">
        <v>60</v>
      </c>
      <c r="B284" s="28" t="s">
        <v>197</v>
      </c>
      <c r="C284" s="28"/>
      <c r="D284" s="28"/>
      <c r="E284" s="28"/>
      <c r="F284" s="28"/>
    </row>
    <row r="285" ht="12.75">
      <c r="B285" s="9"/>
    </row>
  </sheetData>
  <sheetProtection sheet="1" objects="1" scenarios="1" selectLockedCells="1"/>
  <protectedRanges>
    <protectedRange sqref="H18:L47" name="Rango1"/>
  </protectedRanges>
  <mergeCells count="190">
    <mergeCell ref="B244:J244"/>
    <mergeCell ref="B269:J269"/>
    <mergeCell ref="B126:J126"/>
    <mergeCell ref="B144:F144"/>
    <mergeCell ref="B161:I161"/>
    <mergeCell ref="B194:L194"/>
    <mergeCell ref="B265:J265"/>
    <mergeCell ref="B266:J266"/>
    <mergeCell ref="B268:K268"/>
    <mergeCell ref="B252:L252"/>
    <mergeCell ref="B28:E28"/>
    <mergeCell ref="B73:L73"/>
    <mergeCell ref="B82:K82"/>
    <mergeCell ref="B66:L66"/>
    <mergeCell ref="B68:L68"/>
    <mergeCell ref="B72:L72"/>
    <mergeCell ref="B284:F284"/>
    <mergeCell ref="B277:K277"/>
    <mergeCell ref="B280:J280"/>
    <mergeCell ref="B281:E281"/>
    <mergeCell ref="B282:F282"/>
    <mergeCell ref="B23:E23"/>
    <mergeCell ref="B24:E24"/>
    <mergeCell ref="B25:E25"/>
    <mergeCell ref="B33:E33"/>
    <mergeCell ref="B27:E27"/>
    <mergeCell ref="B273:D273"/>
    <mergeCell ref="B260:K260"/>
    <mergeCell ref="B262:K262"/>
    <mergeCell ref="B263:J263"/>
    <mergeCell ref="B264:H264"/>
    <mergeCell ref="B283:E283"/>
    <mergeCell ref="B238:F238"/>
    <mergeCell ref="B239:H239"/>
    <mergeCell ref="B243:L243"/>
    <mergeCell ref="B254:K254"/>
    <mergeCell ref="B255:G255"/>
    <mergeCell ref="B256:K256"/>
    <mergeCell ref="B246:K246"/>
    <mergeCell ref="B247:G247"/>
    <mergeCell ref="B248:J248"/>
    <mergeCell ref="B249:K249"/>
    <mergeCell ref="B229:H229"/>
    <mergeCell ref="B230:K230"/>
    <mergeCell ref="B231:J231"/>
    <mergeCell ref="B232:J232"/>
    <mergeCell ref="B233:I233"/>
    <mergeCell ref="B235:L235"/>
    <mergeCell ref="B217:G217"/>
    <mergeCell ref="B219:K219"/>
    <mergeCell ref="B221:K221"/>
    <mergeCell ref="B222:G222"/>
    <mergeCell ref="B223:F223"/>
    <mergeCell ref="B227:L227"/>
    <mergeCell ref="B209:F209"/>
    <mergeCell ref="B211:L211"/>
    <mergeCell ref="B213:H213"/>
    <mergeCell ref="B214:K214"/>
    <mergeCell ref="B215:F215"/>
    <mergeCell ref="B216:J216"/>
    <mergeCell ref="B200:F200"/>
    <mergeCell ref="B201:D201"/>
    <mergeCell ref="B203:L203"/>
    <mergeCell ref="B205:L205"/>
    <mergeCell ref="B206:J206"/>
    <mergeCell ref="B207:F207"/>
    <mergeCell ref="B189:E189"/>
    <mergeCell ref="B193:L193"/>
    <mergeCell ref="B197:E197"/>
    <mergeCell ref="B198:E198"/>
    <mergeCell ref="B195:L195"/>
    <mergeCell ref="B199:F199"/>
    <mergeCell ref="B164:G164"/>
    <mergeCell ref="B166:E166"/>
    <mergeCell ref="B169:L169"/>
    <mergeCell ref="B171:F171"/>
    <mergeCell ref="B183:F183"/>
    <mergeCell ref="B185:L185"/>
    <mergeCell ref="B177:L177"/>
    <mergeCell ref="B180:F180"/>
    <mergeCell ref="B181:F181"/>
    <mergeCell ref="B182:F182"/>
    <mergeCell ref="B155:J155"/>
    <mergeCell ref="B156:F156"/>
    <mergeCell ref="B157:G157"/>
    <mergeCell ref="B158:G158"/>
    <mergeCell ref="B160:L160"/>
    <mergeCell ref="B163:J163"/>
    <mergeCell ref="B147:E147"/>
    <mergeCell ref="B148:I148"/>
    <mergeCell ref="B149:D149"/>
    <mergeCell ref="B150:E150"/>
    <mergeCell ref="B152:L152"/>
    <mergeCell ref="B154:L154"/>
    <mergeCell ref="B138:H138"/>
    <mergeCell ref="B139:J139"/>
    <mergeCell ref="B140:J140"/>
    <mergeCell ref="B141:F141"/>
    <mergeCell ref="B143:K143"/>
    <mergeCell ref="B146:J146"/>
    <mergeCell ref="B114:E114"/>
    <mergeCell ref="B115:E115"/>
    <mergeCell ref="B172:F172"/>
    <mergeCell ref="B173:F173"/>
    <mergeCell ref="B128:L128"/>
    <mergeCell ref="B129:I129"/>
    <mergeCell ref="B130:F130"/>
    <mergeCell ref="B132:G132"/>
    <mergeCell ref="B134:L134"/>
    <mergeCell ref="B137:K137"/>
    <mergeCell ref="B106:E106"/>
    <mergeCell ref="B107:E107"/>
    <mergeCell ref="B109:E109"/>
    <mergeCell ref="B111:E111"/>
    <mergeCell ref="B112:E112"/>
    <mergeCell ref="B113:E113"/>
    <mergeCell ref="B89:E89"/>
    <mergeCell ref="B90:E90"/>
    <mergeCell ref="B103:E103"/>
    <mergeCell ref="B101:L101"/>
    <mergeCell ref="B104:E104"/>
    <mergeCell ref="B105:E105"/>
    <mergeCell ref="B34:E34"/>
    <mergeCell ref="B36:E36"/>
    <mergeCell ref="B43:E43"/>
    <mergeCell ref="B44:E44"/>
    <mergeCell ref="B95:E95"/>
    <mergeCell ref="B92:L92"/>
    <mergeCell ref="B83:K83"/>
    <mergeCell ref="B93:J93"/>
    <mergeCell ref="B86:E86"/>
    <mergeCell ref="B87:E87"/>
    <mergeCell ref="B52:L52"/>
    <mergeCell ref="B60:D60"/>
    <mergeCell ref="B69:E69"/>
    <mergeCell ref="B70:E70"/>
    <mergeCell ref="B56:E56"/>
    <mergeCell ref="B57:E57"/>
    <mergeCell ref="B58:E58"/>
    <mergeCell ref="B59:E59"/>
    <mergeCell ref="B63:K63"/>
    <mergeCell ref="B64:K64"/>
    <mergeCell ref="B174:F174"/>
    <mergeCell ref="B175:E175"/>
    <mergeCell ref="B75:E75"/>
    <mergeCell ref="B76:E76"/>
    <mergeCell ref="B77:L77"/>
    <mergeCell ref="B78:L78"/>
    <mergeCell ref="B81:L81"/>
    <mergeCell ref="B88:E88"/>
    <mergeCell ref="B117:L117"/>
    <mergeCell ref="B79:E79"/>
    <mergeCell ref="B18:E18"/>
    <mergeCell ref="B20:E20"/>
    <mergeCell ref="B55:E55"/>
    <mergeCell ref="B47:E47"/>
    <mergeCell ref="B38:E38"/>
    <mergeCell ref="B39:E39"/>
    <mergeCell ref="B46:E46"/>
    <mergeCell ref="B53:L53"/>
    <mergeCell ref="B31:E31"/>
    <mergeCell ref="B19:E19"/>
    <mergeCell ref="A1:L3"/>
    <mergeCell ref="A4:L6"/>
    <mergeCell ref="B17:E17"/>
    <mergeCell ref="A11:L11"/>
    <mergeCell ref="A12:L12"/>
    <mergeCell ref="A14:E15"/>
    <mergeCell ref="G8:L9"/>
    <mergeCell ref="G14:L15"/>
    <mergeCell ref="B119:L119"/>
    <mergeCell ref="B120:L120"/>
    <mergeCell ref="B48:E48"/>
    <mergeCell ref="B49:E49"/>
    <mergeCell ref="B50:E50"/>
    <mergeCell ref="B62:L62"/>
    <mergeCell ref="B96:E96"/>
    <mergeCell ref="B97:E97"/>
    <mergeCell ref="B98:E98"/>
    <mergeCell ref="B99:E99"/>
    <mergeCell ref="B21:E21"/>
    <mergeCell ref="B123:L123"/>
    <mergeCell ref="B125:L125"/>
    <mergeCell ref="B29:E29"/>
    <mergeCell ref="B30:E30"/>
    <mergeCell ref="B121:L121"/>
    <mergeCell ref="B122:L122"/>
    <mergeCell ref="B40:E40"/>
    <mergeCell ref="B41:E41"/>
    <mergeCell ref="B67:E67"/>
  </mergeCells>
  <hyperlinks>
    <hyperlink ref="G8:L9" location="Hoja2!A1" display="FINALIZA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T34"/>
  <sheetViews>
    <sheetView zoomScalePageLayoutView="0" workbookViewId="0" topLeftCell="A1">
      <selection activeCell="P16" sqref="P16:Q18"/>
    </sheetView>
  </sheetViews>
  <sheetFormatPr defaultColWidth="11.421875" defaultRowHeight="12.75"/>
  <cols>
    <col min="1" max="1" width="4.00390625" style="1" customWidth="1"/>
    <col min="2" max="2" width="0" style="1" hidden="1" customWidth="1"/>
    <col min="3" max="3" width="12.7109375" style="1" hidden="1" customWidth="1"/>
    <col min="4" max="4" width="18.28125" style="1" hidden="1" customWidth="1"/>
    <col min="5" max="5" width="14.140625" style="1" hidden="1" customWidth="1"/>
    <col min="6" max="6" width="14.00390625" style="1" hidden="1" customWidth="1"/>
    <col min="7" max="9" width="12.7109375" style="1" hidden="1" customWidth="1"/>
    <col min="10" max="11" width="0" style="1" hidden="1" customWidth="1"/>
    <col min="12" max="29" width="11.421875" style="1" customWidth="1"/>
  </cols>
  <sheetData>
    <row r="1" spans="2:10" ht="12.75">
      <c r="B1" s="1">
        <f>IF(Hoja1!J18="x",1,0)</f>
        <v>0</v>
      </c>
      <c r="C1" s="1" t="b">
        <f>ISBLANK(Hoja1!H18)</f>
        <v>1</v>
      </c>
      <c r="D1" s="1" t="b">
        <f>ISBLANK(Hoja1!I18)</f>
        <v>1</v>
      </c>
      <c r="E1" s="1" t="b">
        <f>ISBLANK(Hoja1!J18)</f>
        <v>1</v>
      </c>
      <c r="F1" s="1" t="b">
        <f>ISBLANK(Hoja1!K18)</f>
        <v>1</v>
      </c>
      <c r="G1" s="1" t="b">
        <f>ISBLANK(Hoja1!L18)</f>
        <v>1</v>
      </c>
      <c r="H1" s="1" t="b">
        <f>AND(C1=TRUE,D1=TRUE,E1=FALSE,F1=TRUE,G1=TRUE)</f>
        <v>0</v>
      </c>
      <c r="I1" s="1" t="b">
        <f>AND(B1=1,H1=TRUE)</f>
        <v>0</v>
      </c>
      <c r="J1" s="1">
        <f aca="true" t="shared" si="0" ref="J1:J30">IF(I1=TRUE,1,0)</f>
        <v>0</v>
      </c>
    </row>
    <row r="2" spans="2:10" ht="12.75">
      <c r="B2" s="1">
        <f>IF(Hoja1!H19="x",1,0)</f>
        <v>0</v>
      </c>
      <c r="C2" s="1" t="b">
        <f>ISBLANK(Hoja1!H19)</f>
        <v>1</v>
      </c>
      <c r="D2" s="1" t="b">
        <f>ISBLANK(Hoja1!I19)</f>
        <v>1</v>
      </c>
      <c r="E2" s="1" t="b">
        <f>ISBLANK(Hoja1!J19)</f>
        <v>1</v>
      </c>
      <c r="F2" s="1" t="b">
        <f>ISBLANK(Hoja1!K19)</f>
        <v>1</v>
      </c>
      <c r="G2" s="1" t="b">
        <f>ISBLANK(Hoja1!L19)</f>
        <v>1</v>
      </c>
      <c r="H2" s="1" t="b">
        <f>AND(C2=FALSE,D2=TRUE,E2=TRUE,F2=TRUE,G2=TRUE)</f>
        <v>0</v>
      </c>
      <c r="I2" s="1" t="b">
        <f aca="true" t="shared" si="1" ref="I2:I30">AND(B2=1,H2=TRUE)</f>
        <v>0</v>
      </c>
      <c r="J2" s="1">
        <f t="shared" si="0"/>
        <v>0</v>
      </c>
    </row>
    <row r="3" spans="2:10" ht="12.75">
      <c r="B3" s="1">
        <f>IF(Hoja1!K20="x",1,0)</f>
        <v>0</v>
      </c>
      <c r="C3" s="1" t="b">
        <f>ISBLANK(Hoja1!H20)</f>
        <v>1</v>
      </c>
      <c r="D3" s="1" t="b">
        <f>ISBLANK(Hoja1!I20)</f>
        <v>1</v>
      </c>
      <c r="E3" s="1" t="b">
        <f>ISBLANK(Hoja1!J20)</f>
        <v>1</v>
      </c>
      <c r="F3" s="1" t="b">
        <f>ISBLANK(Hoja1!K20)</f>
        <v>1</v>
      </c>
      <c r="G3" s="1" t="b">
        <f>ISBLANK(Hoja1!L20)</f>
        <v>1</v>
      </c>
      <c r="H3" s="1" t="b">
        <f>AND(C3=TRUE,D3=TRUE,E3=TRUE,F3=FALSE,G3=TRUE)</f>
        <v>0</v>
      </c>
      <c r="I3" s="1" t="b">
        <f t="shared" si="1"/>
        <v>0</v>
      </c>
      <c r="J3" s="1">
        <f t="shared" si="0"/>
        <v>0</v>
      </c>
    </row>
    <row r="4" spans="2:10" ht="12.75">
      <c r="B4" s="1">
        <f>IF(Hoja1!L21="x",1,0)</f>
        <v>0</v>
      </c>
      <c r="C4" s="1" t="b">
        <f>ISBLANK(Hoja1!H21)</f>
        <v>1</v>
      </c>
      <c r="D4" s="1" t="b">
        <f>ISBLANK(Hoja1!I21)</f>
        <v>1</v>
      </c>
      <c r="E4" s="1" t="b">
        <f>ISBLANK(Hoja1!J21)</f>
        <v>1</v>
      </c>
      <c r="F4" s="1" t="b">
        <f>ISBLANK(Hoja1!K21)</f>
        <v>1</v>
      </c>
      <c r="G4" s="1" t="b">
        <f>ISBLANK(Hoja1!L21)</f>
        <v>1</v>
      </c>
      <c r="H4" s="1" t="b">
        <f>AND(C4=TRUE,D4=TRUE,E4=TRUE,F4=TRUE,G4=FALSE)</f>
        <v>0</v>
      </c>
      <c r="I4" s="1" t="b">
        <f t="shared" si="1"/>
        <v>0</v>
      </c>
      <c r="J4" s="1">
        <f t="shared" si="0"/>
        <v>0</v>
      </c>
    </row>
    <row r="5" spans="2:10" ht="12.75">
      <c r="B5" s="1">
        <f>IF(Hoja1!H22="x",1,0)</f>
        <v>0</v>
      </c>
      <c r="C5" s="1" t="b">
        <f>ISBLANK(Hoja1!H22)</f>
        <v>1</v>
      </c>
      <c r="D5" s="1" t="b">
        <f>ISBLANK(Hoja1!I22)</f>
        <v>1</v>
      </c>
      <c r="E5" s="1" t="b">
        <f>ISBLANK(Hoja1!J22)</f>
        <v>1</v>
      </c>
      <c r="F5" s="1" t="b">
        <f>ISBLANK(Hoja1!K22)</f>
        <v>1</v>
      </c>
      <c r="G5" s="1" t="b">
        <f>ISBLANK(Hoja1!L22)</f>
        <v>1</v>
      </c>
      <c r="H5" s="1" t="b">
        <f>AND(C5=FALSE,D5=TRUE,E5=TRUE,F5=TRUE,G5=TRUE)</f>
        <v>0</v>
      </c>
      <c r="I5" s="1" t="b">
        <f t="shared" si="1"/>
        <v>0</v>
      </c>
      <c r="J5" s="1">
        <f t="shared" si="0"/>
        <v>0</v>
      </c>
    </row>
    <row r="6" spans="2:10" ht="12.75">
      <c r="B6" s="1">
        <f>IF(Hoja1!I23="x",1,0)</f>
        <v>0</v>
      </c>
      <c r="C6" s="1" t="b">
        <f>ISBLANK(Hoja1!H23)</f>
        <v>1</v>
      </c>
      <c r="D6" s="1" t="b">
        <f>ISBLANK(Hoja1!I23)</f>
        <v>1</v>
      </c>
      <c r="E6" s="1" t="b">
        <f>ISBLANK(Hoja1!J23)</f>
        <v>1</v>
      </c>
      <c r="F6" s="1" t="b">
        <f>ISBLANK(Hoja1!K23)</f>
        <v>1</v>
      </c>
      <c r="G6" s="1" t="b">
        <f>ISBLANK(Hoja1!L23)</f>
        <v>1</v>
      </c>
      <c r="H6" s="1" t="b">
        <f>AND(C6=TRUE,D6=FALSE,E6=TRUE,F6=TRUE,G6=TRUE)</f>
        <v>0</v>
      </c>
      <c r="I6" s="1" t="b">
        <f t="shared" si="1"/>
        <v>0</v>
      </c>
      <c r="J6" s="1">
        <f t="shared" si="0"/>
        <v>0</v>
      </c>
    </row>
    <row r="7" spans="2:10" ht="12.75">
      <c r="B7" s="1">
        <f>IF(Hoja1!L24="x",1,0)</f>
        <v>0</v>
      </c>
      <c r="C7" s="1" t="b">
        <f>ISBLANK(Hoja1!H24)</f>
        <v>1</v>
      </c>
      <c r="D7" s="1" t="b">
        <f>ISBLANK(Hoja1!I24)</f>
        <v>1</v>
      </c>
      <c r="E7" s="1" t="b">
        <f>ISBLANK(Hoja1!J24)</f>
        <v>1</v>
      </c>
      <c r="F7" s="1" t="b">
        <f>ISBLANK(Hoja1!K24)</f>
        <v>1</v>
      </c>
      <c r="G7" s="1" t="b">
        <f>ISBLANK(Hoja1!L24)</f>
        <v>1</v>
      </c>
      <c r="H7" s="1" t="b">
        <f>AND(C7=TRUE,D7=TRUE,E7=TRUE,F7=TRUE,G7=FALSE)</f>
        <v>0</v>
      </c>
      <c r="I7" s="1" t="b">
        <f t="shared" si="1"/>
        <v>0</v>
      </c>
      <c r="J7" s="1">
        <f t="shared" si="0"/>
        <v>0</v>
      </c>
    </row>
    <row r="8" spans="2:10" ht="12.75">
      <c r="B8" s="1">
        <f>IF(Hoja1!K25="x",1,0)</f>
        <v>0</v>
      </c>
      <c r="C8" s="1" t="b">
        <f>ISBLANK(Hoja1!H25)</f>
        <v>1</v>
      </c>
      <c r="D8" s="1" t="b">
        <f>ISBLANK(Hoja1!I25)</f>
        <v>1</v>
      </c>
      <c r="E8" s="1" t="b">
        <f>ISBLANK(Hoja1!J25)</f>
        <v>1</v>
      </c>
      <c r="F8" s="1" t="b">
        <f>ISBLANK(Hoja1!K25)</f>
        <v>1</v>
      </c>
      <c r="G8" s="1" t="b">
        <f>ISBLANK(Hoja1!L25)</f>
        <v>1</v>
      </c>
      <c r="H8" s="1" t="b">
        <f>AND(C8=TRUE,D8=TRUE,E8=TRUE,F8=FALSE,G8=TRUE)</f>
        <v>0</v>
      </c>
      <c r="I8" s="1" t="b">
        <f t="shared" si="1"/>
        <v>0</v>
      </c>
      <c r="J8" s="1">
        <f t="shared" si="0"/>
        <v>0</v>
      </c>
    </row>
    <row r="9" spans="2:10" ht="12.75">
      <c r="B9" s="1">
        <f>IF(Hoja1!I26="x",1,0)</f>
        <v>0</v>
      </c>
      <c r="C9" s="1" t="b">
        <f>ISBLANK(Hoja1!H26)</f>
        <v>1</v>
      </c>
      <c r="D9" s="1" t="b">
        <f>ISBLANK(Hoja1!I26)</f>
        <v>1</v>
      </c>
      <c r="E9" s="1" t="b">
        <f>ISBLANK(Hoja1!J26)</f>
        <v>1</v>
      </c>
      <c r="F9" s="1" t="b">
        <f>ISBLANK(Hoja1!K26)</f>
        <v>1</v>
      </c>
      <c r="G9" s="1" t="b">
        <f>ISBLANK(Hoja1!L26)</f>
        <v>1</v>
      </c>
      <c r="H9" s="1" t="b">
        <f>AND(C9=TRUE,D9=FALSE,E9=TRUE,F9=TRUE,G9=TRUE)</f>
        <v>0</v>
      </c>
      <c r="I9" s="1" t="b">
        <f t="shared" si="1"/>
        <v>0</v>
      </c>
      <c r="J9" s="1">
        <f t="shared" si="0"/>
        <v>0</v>
      </c>
    </row>
    <row r="10" spans="2:10" ht="12.75">
      <c r="B10" s="1">
        <f>IF(Hoja1!J27="x",1,0)</f>
        <v>0</v>
      </c>
      <c r="C10" s="1" t="b">
        <f>ISBLANK(Hoja1!H27)</f>
        <v>1</v>
      </c>
      <c r="D10" s="1" t="b">
        <f>ISBLANK(Hoja1!I27)</f>
        <v>1</v>
      </c>
      <c r="E10" s="1" t="b">
        <f>ISBLANK(Hoja1!J27)</f>
        <v>1</v>
      </c>
      <c r="F10" s="1" t="b">
        <f>ISBLANK(Hoja1!K27)</f>
        <v>1</v>
      </c>
      <c r="G10" s="1" t="b">
        <f>ISBLANK(Hoja1!L27)</f>
        <v>1</v>
      </c>
      <c r="H10" s="1" t="b">
        <f>AND(C10=TRUE,D10=TRUE,E10=FALSE,F10=TRUE,G10=TRUE)</f>
        <v>0</v>
      </c>
      <c r="I10" s="1" t="b">
        <f t="shared" si="1"/>
        <v>0</v>
      </c>
      <c r="J10" s="1">
        <f t="shared" si="0"/>
        <v>0</v>
      </c>
    </row>
    <row r="11" spans="2:10" ht="12.75">
      <c r="B11" s="1">
        <f>IF(Hoja1!K28="x",1,0)</f>
        <v>0</v>
      </c>
      <c r="C11" s="1" t="b">
        <f>ISBLANK(Hoja1!H28)</f>
        <v>1</v>
      </c>
      <c r="D11" s="1" t="b">
        <f>ISBLANK(Hoja1!I28)</f>
        <v>1</v>
      </c>
      <c r="E11" s="1" t="b">
        <f>ISBLANK(Hoja1!J28)</f>
        <v>1</v>
      </c>
      <c r="F11" s="1" t="b">
        <f>ISBLANK(Hoja1!K28)</f>
        <v>1</v>
      </c>
      <c r="G11" s="1" t="b">
        <f>ISBLANK(Hoja1!L28)</f>
        <v>1</v>
      </c>
      <c r="H11" s="1" t="b">
        <f>AND(C11=TRUE,D11=TRUE,E11=TRUE,F11=FALSE,G11=TRUE)</f>
        <v>0</v>
      </c>
      <c r="I11" s="1" t="b">
        <f t="shared" si="1"/>
        <v>0</v>
      </c>
      <c r="J11" s="1">
        <f t="shared" si="0"/>
        <v>0</v>
      </c>
    </row>
    <row r="12" spans="2:12" ht="32.25">
      <c r="B12" s="1">
        <f>IF(Hoja1!I29="x",1,0)</f>
        <v>0</v>
      </c>
      <c r="C12" s="1" t="b">
        <f>ISBLANK(Hoja1!H29)</f>
        <v>1</v>
      </c>
      <c r="D12" s="1" t="b">
        <f>ISBLANK(Hoja1!I29)</f>
        <v>1</v>
      </c>
      <c r="E12" s="1" t="b">
        <f>ISBLANK(Hoja1!J29)</f>
        <v>1</v>
      </c>
      <c r="F12" s="1" t="b">
        <f>ISBLANK(Hoja1!K29)</f>
        <v>1</v>
      </c>
      <c r="G12" s="1" t="b">
        <f>ISBLANK(Hoja1!L29)</f>
        <v>1</v>
      </c>
      <c r="H12" s="1" t="b">
        <f>AND(C12=TRUE,D12=FALSE,E12=TRUE,F12=TRUE,G12=TRUE)</f>
        <v>0</v>
      </c>
      <c r="I12" s="1" t="b">
        <f t="shared" si="1"/>
        <v>0</v>
      </c>
      <c r="J12" s="1">
        <f t="shared" si="0"/>
        <v>0</v>
      </c>
      <c r="L12" s="17" t="s">
        <v>219</v>
      </c>
    </row>
    <row r="13" spans="2:10" ht="12.75">
      <c r="B13" s="1">
        <f>IF(Hoja1!J30="x",1,0)</f>
        <v>0</v>
      </c>
      <c r="C13" s="1" t="b">
        <f>ISBLANK(Hoja1!H30)</f>
        <v>1</v>
      </c>
      <c r="D13" s="1" t="b">
        <f>ISBLANK(Hoja1!I30)</f>
        <v>1</v>
      </c>
      <c r="E13" s="1" t="b">
        <f>ISBLANK(Hoja1!J30)</f>
        <v>1</v>
      </c>
      <c r="F13" s="1" t="b">
        <f>ISBLANK(Hoja1!K30)</f>
        <v>1</v>
      </c>
      <c r="G13" s="1" t="b">
        <f>ISBLANK(Hoja1!L30)</f>
        <v>1</v>
      </c>
      <c r="H13" s="1" t="b">
        <f>AND(C13=TRUE,D13=TRUE,E13=FALSE,F13=TRUE,G13=TRUE)</f>
        <v>0</v>
      </c>
      <c r="I13" s="1" t="b">
        <f t="shared" si="1"/>
        <v>0</v>
      </c>
      <c r="J13" s="1">
        <f t="shared" si="0"/>
        <v>0</v>
      </c>
    </row>
    <row r="14" spans="2:10" ht="12.75">
      <c r="B14" s="1">
        <f>IF(Hoja1!K31="x",1,0)</f>
        <v>0</v>
      </c>
      <c r="C14" s="1" t="b">
        <f>ISBLANK(Hoja1!H31)</f>
        <v>1</v>
      </c>
      <c r="D14" s="1" t="b">
        <f>ISBLANK(Hoja1!I31)</f>
        <v>1</v>
      </c>
      <c r="E14" s="1" t="b">
        <f>ISBLANK(Hoja1!J31)</f>
        <v>1</v>
      </c>
      <c r="F14" s="1" t="b">
        <f>ISBLANK(Hoja1!K31)</f>
        <v>1</v>
      </c>
      <c r="G14" s="1" t="b">
        <f>ISBLANK(Hoja1!L31)</f>
        <v>1</v>
      </c>
      <c r="H14" s="1" t="b">
        <f>AND(C14=TRUE,D14=TRUE,E14=TRUE,F14=FALSE,G14=TRUE)</f>
        <v>0</v>
      </c>
      <c r="I14" s="1" t="b">
        <f t="shared" si="1"/>
        <v>0</v>
      </c>
      <c r="J14" s="1">
        <f t="shared" si="0"/>
        <v>0</v>
      </c>
    </row>
    <row r="15" spans="2:10" ht="12.75">
      <c r="B15" s="1">
        <f>IF(Hoja1!H32="x",1,0)</f>
        <v>0</v>
      </c>
      <c r="C15" s="1" t="b">
        <f>ISBLANK(Hoja1!H32)</f>
        <v>1</v>
      </c>
      <c r="D15" s="1" t="b">
        <f>ISBLANK(Hoja1!I32)</f>
        <v>1</v>
      </c>
      <c r="E15" s="1" t="b">
        <f>ISBLANK(Hoja1!J32)</f>
        <v>1</v>
      </c>
      <c r="F15" s="1" t="b">
        <f>ISBLANK(Hoja1!K32)</f>
        <v>1</v>
      </c>
      <c r="G15" s="1" t="b">
        <f>ISBLANK(Hoja1!L32)</f>
        <v>1</v>
      </c>
      <c r="H15" s="1" t="b">
        <f>AND(C15=FALSE,D15=TRUE,E15=TRUE,F15=TRUE,G15=TRUE)</f>
        <v>0</v>
      </c>
      <c r="I15" s="1" t="b">
        <f t="shared" si="1"/>
        <v>0</v>
      </c>
      <c r="J15" s="1">
        <f t="shared" si="0"/>
        <v>0</v>
      </c>
    </row>
    <row r="16" spans="2:20" ht="12.75">
      <c r="B16" s="1">
        <f>IF(Hoja1!L33="x",1,0)</f>
        <v>0</v>
      </c>
      <c r="C16" s="1" t="b">
        <f>ISBLANK(Hoja1!H33)</f>
        <v>1</v>
      </c>
      <c r="D16" s="1" t="b">
        <f>ISBLANK(Hoja1!I33)</f>
        <v>1</v>
      </c>
      <c r="E16" s="1" t="b">
        <f>ISBLANK(Hoja1!J33)</f>
        <v>1</v>
      </c>
      <c r="F16" s="1" t="b">
        <f>ISBLANK(Hoja1!K33)</f>
        <v>1</v>
      </c>
      <c r="G16" s="1" t="b">
        <f>ISBLANK(Hoja1!L33)</f>
        <v>1</v>
      </c>
      <c r="H16" s="1" t="b">
        <f>AND(C16=TRUE,D16=TRUE,E16=TRUE,F16=TRUE,G16=FALSE)</f>
        <v>0</v>
      </c>
      <c r="I16" s="1" t="b">
        <f t="shared" si="1"/>
        <v>0</v>
      </c>
      <c r="J16" s="1">
        <f t="shared" si="0"/>
        <v>0</v>
      </c>
      <c r="P16" s="42" t="s">
        <v>221</v>
      </c>
      <c r="Q16" s="43"/>
      <c r="S16" s="42" t="s">
        <v>222</v>
      </c>
      <c r="T16" s="43"/>
    </row>
    <row r="17" spans="2:20" ht="12.75">
      <c r="B17" s="1">
        <f>IF(Hoja1!J34="x",1,0)</f>
        <v>0</v>
      </c>
      <c r="C17" s="1" t="b">
        <f>ISBLANK(Hoja1!H34)</f>
        <v>1</v>
      </c>
      <c r="D17" s="1" t="b">
        <f>ISBLANK(Hoja1!I34)</f>
        <v>1</v>
      </c>
      <c r="E17" s="1" t="b">
        <f>ISBLANK(Hoja1!J34)</f>
        <v>1</v>
      </c>
      <c r="F17" s="1" t="b">
        <f>ISBLANK(Hoja1!K34)</f>
        <v>1</v>
      </c>
      <c r="G17" s="1" t="b">
        <f>ISBLANK(Hoja1!L34)</f>
        <v>1</v>
      </c>
      <c r="H17" s="1" t="b">
        <f>AND(C17=TRUE,D17=TRUE,E17=FALSE,F17=TRUE,G17=TRUE)</f>
        <v>0</v>
      </c>
      <c r="I17" s="1" t="b">
        <f t="shared" si="1"/>
        <v>0</v>
      </c>
      <c r="J17" s="1">
        <f t="shared" si="0"/>
        <v>0</v>
      </c>
      <c r="P17" s="44"/>
      <c r="Q17" s="45"/>
      <c r="S17" s="44"/>
      <c r="T17" s="45"/>
    </row>
    <row r="18" spans="2:20" ht="12.75">
      <c r="B18" s="1">
        <f>IF(Hoja1!K35="x",1,0)</f>
        <v>0</v>
      </c>
      <c r="C18" s="1" t="b">
        <f>ISBLANK(Hoja1!H35)</f>
        <v>1</v>
      </c>
      <c r="D18" s="1" t="b">
        <f>ISBLANK(Hoja1!I35)</f>
        <v>1</v>
      </c>
      <c r="E18" s="1" t="b">
        <f>ISBLANK(Hoja1!J35)</f>
        <v>1</v>
      </c>
      <c r="F18" s="1" t="b">
        <f>ISBLANK(Hoja1!K35)</f>
        <v>1</v>
      </c>
      <c r="G18" s="1" t="b">
        <f>ISBLANK(Hoja1!L35)</f>
        <v>1</v>
      </c>
      <c r="H18" s="1" t="b">
        <f>AND(C18=TRUE,D18=TRUE,E18=TRUE,F18=FALSE,G18=TRUE)</f>
        <v>0</v>
      </c>
      <c r="I18" s="1" t="b">
        <f t="shared" si="1"/>
        <v>0</v>
      </c>
      <c r="J18" s="1">
        <f t="shared" si="0"/>
        <v>0</v>
      </c>
      <c r="P18" s="46"/>
      <c r="Q18" s="47"/>
      <c r="S18" s="46"/>
      <c r="T18" s="47"/>
    </row>
    <row r="19" spans="2:10" ht="12.75">
      <c r="B19" s="1">
        <f>IF(Hoja1!H36="x",1,0)</f>
        <v>0</v>
      </c>
      <c r="C19" s="1" t="b">
        <f>ISBLANK(Hoja1!H36)</f>
        <v>1</v>
      </c>
      <c r="D19" s="1" t="b">
        <f>ISBLANK(Hoja1!I36)</f>
        <v>1</v>
      </c>
      <c r="E19" s="1" t="b">
        <f>ISBLANK(Hoja1!J36)</f>
        <v>1</v>
      </c>
      <c r="F19" s="1" t="b">
        <f>ISBLANK(Hoja1!K36)</f>
        <v>1</v>
      </c>
      <c r="G19" s="1" t="b">
        <f>ISBLANK(Hoja1!L36)</f>
        <v>1</v>
      </c>
      <c r="H19" s="1" t="b">
        <f>AND(C19=FALSE,D19=TRUE,E19=TRUE,F19=TRUE,G19=TRUE)</f>
        <v>0</v>
      </c>
      <c r="I19" s="1" t="b">
        <f t="shared" si="1"/>
        <v>0</v>
      </c>
      <c r="J19" s="1">
        <f t="shared" si="0"/>
        <v>0</v>
      </c>
    </row>
    <row r="20" spans="2:10" ht="12.75">
      <c r="B20" s="1">
        <f>IF(Hoja1!H37="x",1,0)</f>
        <v>0</v>
      </c>
      <c r="C20" s="1" t="b">
        <f>ISBLANK(Hoja1!H37)</f>
        <v>1</v>
      </c>
      <c r="D20" s="1" t="b">
        <f>ISBLANK(Hoja1!I37)</f>
        <v>1</v>
      </c>
      <c r="E20" s="1" t="b">
        <f>ISBLANK(Hoja1!J37)</f>
        <v>1</v>
      </c>
      <c r="F20" s="1" t="b">
        <f>ISBLANK(Hoja1!K37)</f>
        <v>1</v>
      </c>
      <c r="G20" s="1" t="b">
        <f>ISBLANK(Hoja1!L37)</f>
        <v>1</v>
      </c>
      <c r="H20" s="1" t="b">
        <f>AND(C20=FALSE,D20=TRUE,E20=TRUE,F20=TRUE,G20=TRUE)</f>
        <v>0</v>
      </c>
      <c r="I20" s="1" t="b">
        <f t="shared" si="1"/>
        <v>0</v>
      </c>
      <c r="J20" s="1">
        <f t="shared" si="0"/>
        <v>0</v>
      </c>
    </row>
    <row r="21" spans="2:10" ht="12.75">
      <c r="B21" s="1">
        <f>IF(Hoja1!I38="x",1,0)</f>
        <v>0</v>
      </c>
      <c r="C21" s="1" t="b">
        <f>ISBLANK(Hoja1!H38)</f>
        <v>1</v>
      </c>
      <c r="D21" s="1" t="b">
        <f>ISBLANK(Hoja1!I38)</f>
        <v>1</v>
      </c>
      <c r="E21" s="1" t="b">
        <f>ISBLANK(Hoja1!J38)</f>
        <v>1</v>
      </c>
      <c r="F21" s="1" t="b">
        <f>ISBLANK(Hoja1!K38)</f>
        <v>1</v>
      </c>
      <c r="G21" s="1" t="b">
        <f>ISBLANK(Hoja1!L38)</f>
        <v>1</v>
      </c>
      <c r="H21" s="1" t="b">
        <f>AND(C21=TRUE,D21=FALSE,E21=TRUE,F21=TRUE,G21=TRUE)</f>
        <v>0</v>
      </c>
      <c r="I21" s="1" t="b">
        <f t="shared" si="1"/>
        <v>0</v>
      </c>
      <c r="J21" s="1">
        <f t="shared" si="0"/>
        <v>0</v>
      </c>
    </row>
    <row r="22" spans="2:10" ht="12.75">
      <c r="B22" s="1">
        <f>IF(Hoja1!H39="x",1,0)</f>
        <v>0</v>
      </c>
      <c r="C22" s="1" t="b">
        <f>ISBLANK(Hoja1!H39)</f>
        <v>1</v>
      </c>
      <c r="D22" s="1" t="b">
        <f>ISBLANK(Hoja1!I39)</f>
        <v>1</v>
      </c>
      <c r="E22" s="1" t="b">
        <f>ISBLANK(Hoja1!J39)</f>
        <v>1</v>
      </c>
      <c r="F22" s="1" t="b">
        <f>ISBLANK(Hoja1!K39)</f>
        <v>1</v>
      </c>
      <c r="G22" s="1" t="b">
        <f>ISBLANK(Hoja1!L39)</f>
        <v>1</v>
      </c>
      <c r="H22" s="1" t="b">
        <f>AND(C22=FALSE,D22=TRUE,E22=TRUE,F22=TRUE,G22=TRUE)</f>
        <v>0</v>
      </c>
      <c r="I22" s="1" t="b">
        <f t="shared" si="1"/>
        <v>0</v>
      </c>
      <c r="J22" s="1">
        <f t="shared" si="0"/>
        <v>0</v>
      </c>
    </row>
    <row r="23" spans="2:10" ht="12.75">
      <c r="B23" s="1">
        <f>IF(Hoja1!H40="x",1,0)</f>
        <v>0</v>
      </c>
      <c r="C23" s="1" t="b">
        <f>ISBLANK(Hoja1!H40)</f>
        <v>1</v>
      </c>
      <c r="D23" s="1" t="b">
        <f>ISBLANK(Hoja1!I40)</f>
        <v>1</v>
      </c>
      <c r="E23" s="1" t="b">
        <f>ISBLANK(Hoja1!J40)</f>
        <v>1</v>
      </c>
      <c r="F23" s="1" t="b">
        <f>ISBLANK(Hoja1!K40)</f>
        <v>1</v>
      </c>
      <c r="G23" s="1" t="b">
        <f>ISBLANK(Hoja1!L40)</f>
        <v>1</v>
      </c>
      <c r="H23" s="1" t="b">
        <f>AND(C23=FALSE,D23=TRUE,E23=TRUE,F23=TRUE,G23=TRUE)</f>
        <v>0</v>
      </c>
      <c r="I23" s="1" t="b">
        <f t="shared" si="1"/>
        <v>0</v>
      </c>
      <c r="J23" s="1">
        <f t="shared" si="0"/>
        <v>0</v>
      </c>
    </row>
    <row r="24" spans="2:10" ht="12.75">
      <c r="B24" s="1">
        <f>IF(Hoja1!I41="x",1,0)</f>
        <v>0</v>
      </c>
      <c r="C24" s="1" t="b">
        <f>ISBLANK(Hoja1!H41)</f>
        <v>1</v>
      </c>
      <c r="D24" s="1" t="b">
        <f>ISBLANK(Hoja1!I41)</f>
        <v>1</v>
      </c>
      <c r="E24" s="1" t="b">
        <f>ISBLANK(Hoja1!J41)</f>
        <v>1</v>
      </c>
      <c r="F24" s="1" t="b">
        <f>ISBLANK(Hoja1!K41)</f>
        <v>1</v>
      </c>
      <c r="G24" s="1" t="b">
        <f>ISBLANK(Hoja1!L41)</f>
        <v>1</v>
      </c>
      <c r="H24" s="1" t="b">
        <f>AND(C24=TRUE,D24=FALSE,E24=TRUE,F24=TRUE,G24=TRUE)</f>
        <v>0</v>
      </c>
      <c r="I24" s="1" t="b">
        <f t="shared" si="1"/>
        <v>0</v>
      </c>
      <c r="J24" s="1">
        <f t="shared" si="0"/>
        <v>0</v>
      </c>
    </row>
    <row r="25" spans="2:10" ht="12.75">
      <c r="B25" s="1">
        <f>IF(Hoja1!K42="x",1,0)</f>
        <v>0</v>
      </c>
      <c r="C25" s="1" t="b">
        <f>ISBLANK(Hoja1!H42)</f>
        <v>1</v>
      </c>
      <c r="D25" s="1" t="b">
        <f>ISBLANK(Hoja1!I42)</f>
        <v>1</v>
      </c>
      <c r="E25" s="1" t="b">
        <f>ISBLANK(Hoja1!J42)</f>
        <v>1</v>
      </c>
      <c r="F25" s="1" t="b">
        <f>ISBLANK(Hoja1!K42)</f>
        <v>1</v>
      </c>
      <c r="G25" s="1" t="b">
        <f>ISBLANK(Hoja1!L42)</f>
        <v>1</v>
      </c>
      <c r="H25" s="1" t="b">
        <f>AND(C25=TRUE,D25=TRUE,E25=TRUE,F25=FALSE,G25=TRUE)</f>
        <v>0</v>
      </c>
      <c r="I25" s="1" t="b">
        <f t="shared" si="1"/>
        <v>0</v>
      </c>
      <c r="J25" s="1">
        <f t="shared" si="0"/>
        <v>0</v>
      </c>
    </row>
    <row r="26" spans="2:10" ht="12.75">
      <c r="B26" s="1">
        <f>IF(Hoja1!H43="x",1,0)</f>
        <v>0</v>
      </c>
      <c r="C26" s="1" t="b">
        <f>ISBLANK(Hoja1!H43)</f>
        <v>1</v>
      </c>
      <c r="D26" s="1" t="b">
        <f>ISBLANK(Hoja1!I43)</f>
        <v>1</v>
      </c>
      <c r="E26" s="1" t="b">
        <f>ISBLANK(Hoja1!J43)</f>
        <v>1</v>
      </c>
      <c r="F26" s="1" t="b">
        <f>ISBLANK(Hoja1!K43)</f>
        <v>1</v>
      </c>
      <c r="G26" s="1" t="b">
        <f>ISBLANK(Hoja1!L43)</f>
        <v>1</v>
      </c>
      <c r="H26" s="1" t="b">
        <f>AND(C26=FALSE,D26=TRUE,E26=TRUE,F26=TRUE,G26=TRUE)</f>
        <v>0</v>
      </c>
      <c r="I26" s="1" t="b">
        <f t="shared" si="1"/>
        <v>0</v>
      </c>
      <c r="J26" s="1">
        <f t="shared" si="0"/>
        <v>0</v>
      </c>
    </row>
    <row r="27" spans="2:10" ht="12.75">
      <c r="B27" s="1">
        <f>IF(Hoja1!J44="x",1,0)</f>
        <v>0</v>
      </c>
      <c r="C27" s="1" t="b">
        <f>ISBLANK(Hoja1!H44)</f>
        <v>1</v>
      </c>
      <c r="D27" s="1" t="b">
        <f>ISBLANK(Hoja1!I44)</f>
        <v>1</v>
      </c>
      <c r="E27" s="1" t="b">
        <f>ISBLANK(Hoja1!J44)</f>
        <v>1</v>
      </c>
      <c r="F27" s="1" t="b">
        <f>ISBLANK(Hoja1!K44)</f>
        <v>1</v>
      </c>
      <c r="G27" s="1" t="b">
        <f>ISBLANK(Hoja1!L44)</f>
        <v>1</v>
      </c>
      <c r="H27" s="1" t="b">
        <f>AND(C27=TRUE,D27=TRUE,E27=FALSE,F27=TRUE,G27=TRUE)</f>
        <v>0</v>
      </c>
      <c r="I27" s="1" t="b">
        <f t="shared" si="1"/>
        <v>0</v>
      </c>
      <c r="J27" s="1">
        <f t="shared" si="0"/>
        <v>0</v>
      </c>
    </row>
    <row r="28" spans="2:10" ht="12.75">
      <c r="B28" s="1">
        <f>IF(Hoja1!H45="x",1,0)</f>
        <v>0</v>
      </c>
      <c r="C28" s="1" t="b">
        <f>ISBLANK(Hoja1!H45)</f>
        <v>1</v>
      </c>
      <c r="D28" s="1" t="b">
        <f>ISBLANK(Hoja1!I45)</f>
        <v>1</v>
      </c>
      <c r="E28" s="1" t="b">
        <f>ISBLANK(Hoja1!J45)</f>
        <v>1</v>
      </c>
      <c r="F28" s="1" t="b">
        <f>ISBLANK(Hoja1!K45)</f>
        <v>1</v>
      </c>
      <c r="G28" s="1" t="b">
        <f>ISBLANK(Hoja1!L45)</f>
        <v>1</v>
      </c>
      <c r="H28" s="1" t="b">
        <f>AND(C28=FALSE,D28=TRUE,E28=TRUE,F28=TRUE,G28=TRUE)</f>
        <v>0</v>
      </c>
      <c r="I28" s="1" t="b">
        <f t="shared" si="1"/>
        <v>0</v>
      </c>
      <c r="J28" s="1">
        <f t="shared" si="0"/>
        <v>0</v>
      </c>
    </row>
    <row r="29" spans="2:10" ht="12.75">
      <c r="B29" s="1">
        <f>IF(Hoja1!K46="x",1,0)</f>
        <v>0</v>
      </c>
      <c r="C29" s="1" t="b">
        <f>ISBLANK(Hoja1!H46)</f>
        <v>1</v>
      </c>
      <c r="D29" s="1" t="b">
        <f>ISBLANK(Hoja1!I46)</f>
        <v>1</v>
      </c>
      <c r="E29" s="1" t="b">
        <f>ISBLANK(Hoja1!J46)</f>
        <v>1</v>
      </c>
      <c r="F29" s="1" t="b">
        <f>ISBLANK(Hoja1!K46)</f>
        <v>1</v>
      </c>
      <c r="G29" s="1" t="b">
        <f>ISBLANK(Hoja1!L46)</f>
        <v>1</v>
      </c>
      <c r="H29" s="1" t="b">
        <f>AND(C29=TRUE,D29=TRUE,E29=TRUE,F29=FALSE,G29=TRUE)</f>
        <v>0</v>
      </c>
      <c r="I29" s="1" t="b">
        <f t="shared" si="1"/>
        <v>0</v>
      </c>
      <c r="J29" s="1">
        <f t="shared" si="0"/>
        <v>0</v>
      </c>
    </row>
    <row r="30" spans="2:10" ht="12.75">
      <c r="B30" s="1">
        <f>IF(Hoja1!H47="x",1,0)</f>
        <v>0</v>
      </c>
      <c r="C30" s="1" t="b">
        <f>ISBLANK(Hoja1!H47)</f>
        <v>1</v>
      </c>
      <c r="D30" s="1" t="b">
        <f>ISBLANK(Hoja1!I47)</f>
        <v>1</v>
      </c>
      <c r="E30" s="1" t="b">
        <f>ISBLANK(Hoja1!J47)</f>
        <v>1</v>
      </c>
      <c r="F30" s="1" t="b">
        <f>ISBLANK(Hoja1!K47)</f>
        <v>1</v>
      </c>
      <c r="G30" s="1" t="b">
        <f>ISBLANK(Hoja1!L47)</f>
        <v>1</v>
      </c>
      <c r="H30" s="1" t="b">
        <f>AND(C30=FALSE,D30=TRUE,E30=TRUE,F30=TRUE,G30=TRUE)</f>
        <v>0</v>
      </c>
      <c r="I30" s="1" t="b">
        <f t="shared" si="1"/>
        <v>0</v>
      </c>
      <c r="J30" s="1">
        <f t="shared" si="0"/>
        <v>0</v>
      </c>
    </row>
    <row r="32" ht="12.75">
      <c r="J32" s="1">
        <f>SUM(J1:J30)</f>
        <v>0</v>
      </c>
    </row>
    <row r="33" ht="12.75">
      <c r="J33" s="1">
        <f>(J32/30)</f>
        <v>0</v>
      </c>
    </row>
    <row r="34" ht="12.75">
      <c r="J34" s="1">
        <f>J33*100</f>
        <v>0</v>
      </c>
    </row>
  </sheetData>
  <sheetProtection sheet="1" objects="1" scenarios="1" selectLockedCells="1"/>
  <mergeCells count="2">
    <mergeCell ref="P16:Q18"/>
    <mergeCell ref="S16:T18"/>
  </mergeCells>
  <hyperlinks>
    <hyperlink ref="P16:Q18" location="Hoja3!A1" display="SI"/>
    <hyperlink ref="S16:T18" location="Hoja1!A1" display="N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19"/>
  <sheetViews>
    <sheetView zoomScalePageLayoutView="0" workbookViewId="0" topLeftCell="B1">
      <selection activeCell="P12" sqref="P12"/>
    </sheetView>
  </sheetViews>
  <sheetFormatPr defaultColWidth="11.421875" defaultRowHeight="12.75"/>
  <cols>
    <col min="1" max="2" width="3.140625" style="11" customWidth="1"/>
    <col min="3" max="7" width="11.421875" style="11" customWidth="1"/>
    <col min="8" max="8" width="23.8515625" style="11" bestFit="1" customWidth="1"/>
    <col min="9" max="14" width="11.421875" style="11" customWidth="1"/>
    <col min="15" max="15" width="0" style="11" hidden="1" customWidth="1"/>
    <col min="16" max="18" width="11.421875" style="11" customWidth="1"/>
    <col min="19" max="25" width="11.421875" style="13" customWidth="1"/>
  </cols>
  <sheetData>
    <row r="1" ht="14.25">
      <c r="O1" s="12" t="s">
        <v>267</v>
      </c>
    </row>
    <row r="2" ht="14.25">
      <c r="O2" s="12" t="s">
        <v>268</v>
      </c>
    </row>
    <row r="3" ht="12.75">
      <c r="O3" s="11" t="s">
        <v>269</v>
      </c>
    </row>
    <row r="12" spans="4:9" ht="44.25">
      <c r="D12" s="14" t="s">
        <v>216</v>
      </c>
      <c r="E12" s="14"/>
      <c r="F12" s="14"/>
      <c r="G12" s="14"/>
      <c r="H12" s="14"/>
      <c r="I12" s="14"/>
    </row>
    <row r="15" spans="4:9" ht="44.25">
      <c r="D15" s="48" t="s">
        <v>218</v>
      </c>
      <c r="E15" s="48"/>
      <c r="F15" s="48"/>
      <c r="G15" s="48"/>
      <c r="H15" s="15">
        <f>Hoja2!J34</f>
        <v>0</v>
      </c>
      <c r="I15" s="16" t="s">
        <v>217</v>
      </c>
    </row>
    <row r="18" spans="2:14" ht="12.75">
      <c r="B18" s="49" t="str">
        <f>IF(H15&lt;80,O1,IF(H15&lt;85,O3,O2))</f>
        <v>EL PUNTAJE OBTENIDO AÚN NO ES SUFIENCIENTE…. SE RECOMIENDA RETOMAR EL CURSO NUEVAMENTE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ht="39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</sheetData>
  <sheetProtection sheet="1" objects="1" scenarios="1" selectLockedCells="1"/>
  <mergeCells count="2">
    <mergeCell ref="D15:G15"/>
    <mergeCell ref="B18:N19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</dc:creator>
  <cp:keywords/>
  <dc:description/>
  <cp:lastModifiedBy>Estudiante</cp:lastModifiedBy>
  <cp:lastPrinted>2010-08-31T21:34:51Z</cp:lastPrinted>
  <dcterms:created xsi:type="dcterms:W3CDTF">2010-08-29T15:56:31Z</dcterms:created>
  <dcterms:modified xsi:type="dcterms:W3CDTF">2011-05-31T15:09:13Z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